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6285" activeTab="0"/>
  </bookViews>
  <sheets>
    <sheet name="Dosificador Sulfuroso" sheetId="1" r:id="rId1"/>
  </sheets>
  <definedNames>
    <definedName name="_xlnm.Print_Area" localSheetId="0">'Dosificador Sulfuroso'!$A$1:$I$60</definedName>
  </definedNames>
  <calcPr fullCalcOnLoad="1"/>
</workbook>
</file>

<file path=xl/sharedStrings.xml><?xml version="1.0" encoding="utf-8"?>
<sst xmlns="http://schemas.openxmlformats.org/spreadsheetml/2006/main" count="74" uniqueCount="32">
  <si>
    <t>g/L</t>
  </si>
  <si>
    <t>g/hL</t>
  </si>
  <si>
    <t>Dosis</t>
  </si>
  <si>
    <t>Volumen a tratar (L)</t>
  </si>
  <si>
    <t>Producto a echar (g)</t>
  </si>
  <si>
    <t>Producto a echar (Kg)</t>
  </si>
  <si>
    <t>DOSIFICADOR ENOLÓGICO</t>
  </si>
  <si>
    <t>CUALQUIER PRODUCTO</t>
  </si>
  <si>
    <t>unidad</t>
  </si>
  <si>
    <t>mg/L</t>
  </si>
  <si>
    <t>Niveles bajos</t>
  </si>
  <si>
    <t>Niveles altos</t>
  </si>
  <si>
    <r>
      <t>Dosis incorporar = (Dosis final - Dosis inicial) X</t>
    </r>
    <r>
      <rPr>
        <b/>
        <i/>
        <sz val="10"/>
        <rFont val="Arial"/>
        <family val="2"/>
      </rPr>
      <t xml:space="preserve"> f</t>
    </r>
  </si>
  <si>
    <t>Producto a echar (Litros)</t>
  </si>
  <si>
    <r>
      <t>Correción vinos 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Libre</t>
    </r>
  </si>
  <si>
    <t xml:space="preserve">RESULTADOS EN AZUL </t>
  </si>
  <si>
    <r>
      <t>Hasta 60 mg/L 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Libre</t>
    </r>
  </si>
  <si>
    <t>f = 1,5</t>
  </si>
  <si>
    <t>Dosis final</t>
  </si>
  <si>
    <t>Dosis inicial</t>
  </si>
  <si>
    <t>Producto a echar</t>
  </si>
  <si>
    <t>f = 1,35</t>
  </si>
  <si>
    <r>
      <t>Entre 60-100 mg/L 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Libre</t>
    </r>
  </si>
  <si>
    <t>IMPORTANTE: solo modificar celdas en amarillo claro</t>
  </si>
  <si>
    <t xml:space="preserve">SULFUROSO  </t>
  </si>
  <si>
    <r>
      <t>1 g  de azufre quemado da 2 g de SO</t>
    </r>
    <r>
      <rPr>
        <vertAlign val="subscript"/>
        <sz val="10"/>
        <rFont val="Arial"/>
        <family val="2"/>
      </rPr>
      <t>2</t>
    </r>
  </si>
  <si>
    <r>
      <t>Usando disolución  sulfuroso en agua 5% (50g/L de 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</si>
  <si>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Usando metabisulfito potásico, 50 % (500g/Kg de 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</si>
  <si>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Producto a echar (g)*</t>
  </si>
  <si>
    <t>* gramos de sulfuroso puro en la disolución</t>
  </si>
  <si>
    <r>
      <t>Usando VINSOLF -15 , disolución  bisulfito potásico 15% (150g/L de 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</si>
  <si>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Usando NUTRISOLF-640, disolución  bisulfito amónico 63% (630g/L de 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</si>
</sst>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.00_ ;\-#,##0.00\ "/>
    <numFmt numFmtId="175" formatCode="0.0"/>
  </numFmts>
  <fonts count="46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171" fontId="2" fillId="33" borderId="10" xfId="50" applyFont="1" applyFill="1" applyBorder="1" applyAlignment="1">
      <alignment horizontal="center"/>
    </xf>
    <xf numFmtId="171" fontId="2" fillId="34" borderId="10" xfId="5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3" xfId="0" applyFill="1" applyBorder="1" applyAlignment="1">
      <alignment/>
    </xf>
    <xf numFmtId="0" fontId="4" fillId="35" borderId="10" xfId="0" applyFont="1" applyFill="1" applyBorder="1" applyAlignment="1">
      <alignment/>
    </xf>
    <xf numFmtId="171" fontId="4" fillId="35" borderId="10" xfId="50" applyFont="1" applyFill="1" applyBorder="1" applyAlignment="1">
      <alignment/>
    </xf>
    <xf numFmtId="0" fontId="3" fillId="35" borderId="14" xfId="0" applyFont="1" applyFill="1" applyBorder="1" applyAlignment="1">
      <alignment horizontal="center"/>
    </xf>
    <xf numFmtId="0" fontId="4" fillId="35" borderId="11" xfId="0" applyFont="1" applyFill="1" applyBorder="1" applyAlignment="1">
      <alignment/>
    </xf>
    <xf numFmtId="171" fontId="2" fillId="34" borderId="13" xfId="50" applyFont="1" applyFill="1" applyBorder="1" applyAlignment="1">
      <alignment horizontal="center"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2" fillId="37" borderId="17" xfId="0" applyFont="1" applyFill="1" applyBorder="1" applyAlignment="1">
      <alignment horizontal="center" vertical="center"/>
    </xf>
    <xf numFmtId="174" fontId="2" fillId="34" borderId="11" xfId="50" applyNumberFormat="1" applyFont="1" applyFill="1" applyBorder="1" applyAlignment="1">
      <alignment horizontal="center"/>
    </xf>
    <xf numFmtId="174" fontId="2" fillId="34" borderId="12" xfId="50" applyNumberFormat="1" applyFont="1" applyFill="1" applyBorder="1" applyAlignment="1">
      <alignment horizontal="center"/>
    </xf>
    <xf numFmtId="171" fontId="2" fillId="33" borderId="13" xfId="50" applyFont="1" applyFill="1" applyBorder="1" applyAlignment="1">
      <alignment horizontal="center"/>
    </xf>
    <xf numFmtId="0" fontId="0" fillId="38" borderId="0" xfId="0" applyFill="1" applyAlignment="1" applyProtection="1">
      <alignment/>
      <protection hidden="1"/>
    </xf>
    <xf numFmtId="171" fontId="0" fillId="38" borderId="0" xfId="0" applyNumberFormat="1" applyFill="1" applyAlignment="1" applyProtection="1">
      <alignment/>
      <protection hidden="1"/>
    </xf>
    <xf numFmtId="0" fontId="0" fillId="38" borderId="0" xfId="0" applyFill="1" applyAlignment="1">
      <alignment/>
    </xf>
    <xf numFmtId="0" fontId="0" fillId="39" borderId="14" xfId="0" applyFill="1" applyBorder="1" applyAlignment="1">
      <alignment horizontal="center"/>
    </xf>
    <xf numFmtId="0" fontId="0" fillId="39" borderId="18" xfId="0" applyFill="1" applyBorder="1" applyAlignment="1">
      <alignment horizontal="center"/>
    </xf>
    <xf numFmtId="0" fontId="0" fillId="39" borderId="14" xfId="0" applyFill="1" applyBorder="1" applyAlignment="1">
      <alignment/>
    </xf>
    <xf numFmtId="0" fontId="0" fillId="39" borderId="18" xfId="0" applyFill="1" applyBorder="1" applyAlignment="1">
      <alignment/>
    </xf>
    <xf numFmtId="0" fontId="0" fillId="40" borderId="0" xfId="0" applyFill="1" applyAlignment="1">
      <alignment/>
    </xf>
    <xf numFmtId="0" fontId="0" fillId="40" borderId="0" xfId="0" applyFill="1" applyBorder="1" applyAlignment="1">
      <alignment/>
    </xf>
    <xf numFmtId="171" fontId="2" fillId="40" borderId="0" xfId="5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40" borderId="19" xfId="0" applyFill="1" applyBorder="1" applyAlignment="1">
      <alignment horizontal="center"/>
    </xf>
    <xf numFmtId="174" fontId="2" fillId="40" borderId="20" xfId="50" applyNumberFormat="1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4" fillId="36" borderId="10" xfId="0" applyFont="1" applyFill="1" applyBorder="1" applyAlignment="1">
      <alignment/>
    </xf>
    <xf numFmtId="171" fontId="4" fillId="36" borderId="10" xfId="50" applyFont="1" applyFill="1" applyBorder="1" applyAlignment="1">
      <alignment/>
    </xf>
    <xf numFmtId="0" fontId="4" fillId="36" borderId="11" xfId="0" applyFont="1" applyFill="1" applyBorder="1" applyAlignment="1">
      <alignment/>
    </xf>
    <xf numFmtId="174" fontId="2" fillId="36" borderId="16" xfId="50" applyNumberFormat="1" applyFont="1" applyFill="1" applyBorder="1" applyAlignment="1">
      <alignment horizontal="center"/>
    </xf>
    <xf numFmtId="0" fontId="2" fillId="36" borderId="17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0" fillId="36" borderId="16" xfId="0" applyFill="1" applyBorder="1" applyAlignment="1">
      <alignment/>
    </xf>
    <xf numFmtId="171" fontId="2" fillId="36" borderId="19" xfId="50" applyFont="1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1" xfId="0" applyFill="1" applyBorder="1" applyAlignment="1">
      <alignment/>
    </xf>
    <xf numFmtId="0" fontId="0" fillId="39" borderId="19" xfId="0" applyFont="1" applyFill="1" applyBorder="1" applyAlignment="1">
      <alignment vertical="center"/>
    </xf>
    <xf numFmtId="0" fontId="0" fillId="39" borderId="0" xfId="0" applyFill="1" applyBorder="1" applyAlignment="1">
      <alignment/>
    </xf>
    <xf numFmtId="0" fontId="0" fillId="39" borderId="2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0" xfId="0" applyFill="1" applyBorder="1" applyAlignment="1">
      <alignment/>
    </xf>
    <xf numFmtId="0" fontId="0" fillId="40" borderId="19" xfId="0" applyFont="1" applyFill="1" applyBorder="1" applyAlignment="1">
      <alignment vertical="center"/>
    </xf>
    <xf numFmtId="0" fontId="0" fillId="40" borderId="20" xfId="0" applyFill="1" applyBorder="1" applyAlignment="1">
      <alignment/>
    </xf>
    <xf numFmtId="0" fontId="0" fillId="40" borderId="19" xfId="0" applyFill="1" applyBorder="1" applyAlignment="1">
      <alignment/>
    </xf>
    <xf numFmtId="0" fontId="2" fillId="40" borderId="20" xfId="0" applyFont="1" applyFill="1" applyBorder="1" applyAlignment="1">
      <alignment/>
    </xf>
    <xf numFmtId="0" fontId="0" fillId="40" borderId="20" xfId="0" applyFill="1" applyBorder="1" applyAlignment="1" applyProtection="1">
      <alignment/>
      <protection hidden="1"/>
    </xf>
    <xf numFmtId="0" fontId="0" fillId="40" borderId="24" xfId="0" applyFill="1" applyBorder="1" applyAlignment="1">
      <alignment/>
    </xf>
    <xf numFmtId="0" fontId="0" fillId="40" borderId="25" xfId="0" applyFill="1" applyBorder="1" applyAlignment="1">
      <alignment/>
    </xf>
    <xf numFmtId="0" fontId="0" fillId="40" borderId="26" xfId="0" applyFill="1" applyBorder="1" applyAlignment="1" applyProtection="1">
      <alignment/>
      <protection hidden="1"/>
    </xf>
    <xf numFmtId="0" fontId="2" fillId="36" borderId="27" xfId="0" applyFont="1" applyFill="1" applyBorder="1" applyAlignment="1">
      <alignment/>
    </xf>
    <xf numFmtId="0" fontId="2" fillId="36" borderId="28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9" borderId="14" xfId="0" applyFont="1" applyFill="1" applyBorder="1" applyAlignment="1">
      <alignment horizontal="center"/>
    </xf>
    <xf numFmtId="171" fontId="0" fillId="39" borderId="10" xfId="50" applyFont="1" applyFill="1" applyBorder="1" applyAlignment="1">
      <alignment/>
    </xf>
    <xf numFmtId="171" fontId="2" fillId="34" borderId="11" xfId="50" applyFont="1" applyFill="1" applyBorder="1" applyAlignment="1">
      <alignment horizontal="left"/>
    </xf>
    <xf numFmtId="171" fontId="2" fillId="34" borderId="12" xfId="50" applyFont="1" applyFill="1" applyBorder="1" applyAlignment="1">
      <alignment horizontal="left"/>
    </xf>
    <xf numFmtId="171" fontId="2" fillId="34" borderId="29" xfId="50" applyFont="1" applyFill="1" applyBorder="1" applyAlignment="1">
      <alignment horizontal="left"/>
    </xf>
    <xf numFmtId="174" fontId="2" fillId="41" borderId="20" xfId="50" applyNumberFormat="1" applyFont="1" applyFill="1" applyBorder="1" applyAlignment="1">
      <alignment horizontal="center"/>
    </xf>
    <xf numFmtId="0" fontId="0" fillId="40" borderId="0" xfId="0" applyFill="1" applyAlignment="1" applyProtection="1">
      <alignment/>
      <protection hidden="1"/>
    </xf>
    <xf numFmtId="171" fontId="0" fillId="39" borderId="0" xfId="50" applyFill="1" applyBorder="1" applyAlignment="1">
      <alignment/>
    </xf>
    <xf numFmtId="171" fontId="0" fillId="34" borderId="0" xfId="50" applyFill="1" applyBorder="1" applyAlignment="1">
      <alignment/>
    </xf>
    <xf numFmtId="171" fontId="0" fillId="40" borderId="0" xfId="50" applyFill="1" applyBorder="1" applyAlignment="1">
      <alignment/>
    </xf>
    <xf numFmtId="171" fontId="0" fillId="39" borderId="10" xfId="50" applyFill="1" applyBorder="1" applyAlignment="1">
      <alignment/>
    </xf>
    <xf numFmtId="171" fontId="0" fillId="39" borderId="13" xfId="50" applyFill="1" applyBorder="1" applyAlignment="1">
      <alignment/>
    </xf>
    <xf numFmtId="171" fontId="0" fillId="36" borderId="15" xfId="50" applyFill="1" applyBorder="1" applyAlignment="1">
      <alignment/>
    </xf>
    <xf numFmtId="171" fontId="0" fillId="36" borderId="0" xfId="50" applyFill="1" applyBorder="1" applyAlignment="1">
      <alignment/>
    </xf>
    <xf numFmtId="171" fontId="0" fillId="36" borderId="22" xfId="50" applyFill="1" applyBorder="1" applyAlignment="1">
      <alignment/>
    </xf>
    <xf numFmtId="171" fontId="0" fillId="36" borderId="10" xfId="50" applyFont="1" applyFill="1" applyBorder="1" applyAlignment="1">
      <alignment/>
    </xf>
    <xf numFmtId="171" fontId="0" fillId="40" borderId="25" xfId="50" applyFill="1" applyBorder="1" applyAlignment="1">
      <alignment/>
    </xf>
    <xf numFmtId="171" fontId="0" fillId="40" borderId="0" xfId="50" applyFill="1" applyAlignment="1">
      <alignment/>
    </xf>
    <xf numFmtId="171" fontId="0" fillId="0" borderId="0" xfId="50" applyAlignment="1">
      <alignment/>
    </xf>
    <xf numFmtId="0" fontId="45" fillId="34" borderId="19" xfId="0" applyFont="1" applyFill="1" applyBorder="1" applyAlignment="1">
      <alignment vertical="center"/>
    </xf>
    <xf numFmtId="0" fontId="1" fillId="37" borderId="17" xfId="0" applyFont="1" applyFill="1" applyBorder="1" applyAlignment="1">
      <alignment horizontal="center" vertical="center"/>
    </xf>
    <xf numFmtId="0" fontId="1" fillId="37" borderId="15" xfId="0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center" vertical="center"/>
    </xf>
    <xf numFmtId="0" fontId="0" fillId="41" borderId="19" xfId="0" applyFill="1" applyBorder="1" applyAlignment="1">
      <alignment horizontal="center"/>
    </xf>
    <xf numFmtId="0" fontId="0" fillId="41" borderId="0" xfId="0" applyFill="1" applyBorder="1" applyAlignment="1">
      <alignment horizontal="center"/>
    </xf>
    <xf numFmtId="0" fontId="2" fillId="37" borderId="27" xfId="0" applyFont="1" applyFill="1" applyBorder="1" applyAlignment="1">
      <alignment horizontal="left" vertical="center"/>
    </xf>
    <xf numFmtId="0" fontId="2" fillId="37" borderId="28" xfId="0" applyFont="1" applyFill="1" applyBorder="1" applyAlignment="1">
      <alignment horizontal="left" vertical="center"/>
    </xf>
    <xf numFmtId="0" fontId="2" fillId="36" borderId="17" xfId="0" applyFont="1" applyFill="1" applyBorder="1" applyAlignment="1">
      <alignment horizontal="left"/>
    </xf>
    <xf numFmtId="0" fontId="2" fillId="36" borderId="15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1"/>
  <sheetViews>
    <sheetView tabSelected="1" zoomScaleSheetLayoutView="100" zoomScalePageLayoutView="0" workbookViewId="0" topLeftCell="A1">
      <selection activeCell="F45" sqref="F45"/>
    </sheetView>
  </sheetViews>
  <sheetFormatPr defaultColWidth="11.421875" defaultRowHeight="12.75"/>
  <cols>
    <col min="1" max="1" width="16.7109375" style="0" customWidth="1"/>
    <col min="2" max="2" width="13.7109375" style="0" customWidth="1"/>
    <col min="3" max="3" width="7.28125" style="0" customWidth="1"/>
    <col min="4" max="4" width="17.57421875" style="83" customWidth="1"/>
    <col min="5" max="5" width="17.421875" style="0" customWidth="1"/>
    <col min="6" max="6" width="20.7109375" style="0" customWidth="1"/>
    <col min="7" max="7" width="11.00390625" style="1" hidden="1" customWidth="1"/>
    <col min="8" max="8" width="18.00390625" style="1" hidden="1" customWidth="1"/>
    <col min="9" max="9" width="16.7109375" style="0" customWidth="1"/>
  </cols>
  <sheetData>
    <row r="1" spans="1:12" ht="41.25" customHeight="1">
      <c r="A1" s="28"/>
      <c r="B1" s="85" t="s">
        <v>6</v>
      </c>
      <c r="C1" s="86"/>
      <c r="D1" s="86"/>
      <c r="E1" s="86"/>
      <c r="F1" s="87"/>
      <c r="G1" s="21"/>
      <c r="H1" s="21"/>
      <c r="I1" s="28"/>
      <c r="J1" s="28"/>
      <c r="K1" s="28"/>
      <c r="L1" s="28"/>
    </row>
    <row r="2" spans="1:12" ht="16.5" customHeight="1">
      <c r="A2" s="28"/>
      <c r="B2" s="49" t="s">
        <v>23</v>
      </c>
      <c r="C2" s="50"/>
      <c r="D2" s="72"/>
      <c r="E2" s="50"/>
      <c r="F2" s="51"/>
      <c r="G2" s="21"/>
      <c r="H2" s="21"/>
      <c r="I2" s="28"/>
      <c r="J2" s="28"/>
      <c r="K2" s="28"/>
      <c r="L2" s="28"/>
    </row>
    <row r="3" spans="1:12" ht="16.5" customHeight="1">
      <c r="A3" s="28"/>
      <c r="B3" s="84" t="s">
        <v>15</v>
      </c>
      <c r="C3" s="52"/>
      <c r="D3" s="73"/>
      <c r="E3" s="52"/>
      <c r="F3" s="53"/>
      <c r="G3" s="21"/>
      <c r="H3" s="21"/>
      <c r="I3" s="28"/>
      <c r="J3" s="28"/>
      <c r="K3" s="28"/>
      <c r="L3" s="28"/>
    </row>
    <row r="4" spans="1:12" ht="12.75" customHeight="1">
      <c r="A4" s="28"/>
      <c r="B4" s="54"/>
      <c r="C4" s="29"/>
      <c r="D4" s="74"/>
      <c r="E4" s="29"/>
      <c r="F4" s="55"/>
      <c r="G4" s="21"/>
      <c r="H4" s="21"/>
      <c r="I4" s="28"/>
      <c r="J4" s="28"/>
      <c r="K4" s="28"/>
      <c r="L4" s="28"/>
    </row>
    <row r="5" spans="1:12" ht="12.75" customHeight="1" thickBot="1">
      <c r="A5" s="28"/>
      <c r="B5" s="54"/>
      <c r="C5" s="29"/>
      <c r="D5" s="74"/>
      <c r="E5" s="29"/>
      <c r="F5" s="55"/>
      <c r="G5" s="21"/>
      <c r="H5" s="21"/>
      <c r="I5" s="28"/>
      <c r="J5" s="28"/>
      <c r="K5" s="28"/>
      <c r="L5" s="28"/>
    </row>
    <row r="6" spans="1:12" ht="17.25" customHeight="1">
      <c r="A6" s="28"/>
      <c r="B6" s="90" t="s">
        <v>7</v>
      </c>
      <c r="C6" s="91"/>
      <c r="D6" s="91"/>
      <c r="E6" s="15"/>
      <c r="F6" s="16"/>
      <c r="G6" s="21"/>
      <c r="H6" s="21"/>
      <c r="I6" s="28"/>
      <c r="J6" s="28"/>
      <c r="K6" s="28"/>
      <c r="L6" s="28"/>
    </row>
    <row r="7" spans="1:12" ht="12.75">
      <c r="A7" s="28"/>
      <c r="B7" s="12" t="s">
        <v>2</v>
      </c>
      <c r="C7" s="10" t="s">
        <v>8</v>
      </c>
      <c r="D7" s="11" t="s">
        <v>3</v>
      </c>
      <c r="E7" s="10" t="s">
        <v>4</v>
      </c>
      <c r="F7" s="13" t="s">
        <v>5</v>
      </c>
      <c r="G7" s="21">
        <f>B9</f>
        <v>0.5</v>
      </c>
      <c r="H7" s="21">
        <v>1</v>
      </c>
      <c r="I7" s="28"/>
      <c r="J7" s="28"/>
      <c r="K7" s="28"/>
      <c r="L7" s="28"/>
    </row>
    <row r="8" spans="1:12" ht="12.75">
      <c r="A8" s="28"/>
      <c r="B8" s="65">
        <v>50</v>
      </c>
      <c r="C8" s="64" t="s">
        <v>9</v>
      </c>
      <c r="D8" s="66">
        <v>100000</v>
      </c>
      <c r="E8" s="3">
        <f>G8</f>
        <v>5000</v>
      </c>
      <c r="F8" s="67">
        <f>E8/1000</f>
        <v>5</v>
      </c>
      <c r="G8" s="21">
        <f>(B8*D8)/1000</f>
        <v>5000</v>
      </c>
      <c r="H8" s="21">
        <f>(B8*D8)/1000000</f>
        <v>5</v>
      </c>
      <c r="I8" s="28"/>
      <c r="J8" s="28"/>
      <c r="K8" s="28"/>
      <c r="L8" s="28"/>
    </row>
    <row r="9" spans="1:12" ht="12.75">
      <c r="A9" s="28"/>
      <c r="B9" s="24">
        <v>0.5</v>
      </c>
      <c r="C9" s="8" t="s">
        <v>0</v>
      </c>
      <c r="D9" s="75">
        <v>100000</v>
      </c>
      <c r="E9" s="3">
        <f>G9</f>
        <v>50000</v>
      </c>
      <c r="F9" s="69">
        <f>E9/1000</f>
        <v>50</v>
      </c>
      <c r="G9" s="21">
        <f>G7*H9</f>
        <v>50000</v>
      </c>
      <c r="H9" s="21">
        <f>D9</f>
        <v>100000</v>
      </c>
      <c r="I9" s="28"/>
      <c r="J9" s="28"/>
      <c r="K9" s="28"/>
      <c r="L9" s="28"/>
    </row>
    <row r="10" spans="1:12" ht="13.5" thickBot="1">
      <c r="A10" s="28"/>
      <c r="B10" s="25">
        <v>5</v>
      </c>
      <c r="C10" s="9" t="s">
        <v>1</v>
      </c>
      <c r="D10" s="76">
        <v>100000</v>
      </c>
      <c r="E10" s="14">
        <f>G11</f>
        <v>5000</v>
      </c>
      <c r="F10" s="68">
        <f>E10/1000</f>
        <v>5</v>
      </c>
      <c r="G10" s="21">
        <f>B10</f>
        <v>5</v>
      </c>
      <c r="H10" s="21">
        <v>100</v>
      </c>
      <c r="I10" s="28"/>
      <c r="J10" s="28"/>
      <c r="K10" s="28"/>
      <c r="L10" s="28"/>
    </row>
    <row r="11" spans="1:12" ht="12.75">
      <c r="A11" s="28"/>
      <c r="B11" s="56"/>
      <c r="C11" s="29"/>
      <c r="D11" s="74"/>
      <c r="E11" s="29"/>
      <c r="F11" s="55"/>
      <c r="G11" s="21">
        <f>(G10*H11)/H10</f>
        <v>5000</v>
      </c>
      <c r="H11" s="21">
        <f>D10</f>
        <v>100000</v>
      </c>
      <c r="I11" s="28"/>
      <c r="J11" s="28"/>
      <c r="K11" s="28"/>
      <c r="L11" s="28"/>
    </row>
    <row r="12" spans="1:12" ht="13.5" thickBot="1">
      <c r="A12" s="28"/>
      <c r="B12" s="56"/>
      <c r="C12" s="29"/>
      <c r="D12" s="74"/>
      <c r="E12" s="29"/>
      <c r="F12" s="55"/>
      <c r="G12" s="21"/>
      <c r="H12" s="21"/>
      <c r="I12" s="28"/>
      <c r="J12" s="28"/>
      <c r="K12" s="28"/>
      <c r="L12" s="28"/>
    </row>
    <row r="13" spans="1:12" ht="17.25" customHeight="1">
      <c r="A13" s="28"/>
      <c r="B13" s="17" t="s">
        <v>24</v>
      </c>
      <c r="C13" s="15"/>
      <c r="D13" s="15" t="s">
        <v>25</v>
      </c>
      <c r="E13" s="15"/>
      <c r="F13" s="16"/>
      <c r="G13" s="21"/>
      <c r="H13" s="21"/>
      <c r="I13" s="28"/>
      <c r="J13" s="28"/>
      <c r="K13" s="28"/>
      <c r="L13" s="28"/>
    </row>
    <row r="14" spans="1:12" ht="12.75">
      <c r="A14" s="28"/>
      <c r="B14" s="34" t="s">
        <v>2</v>
      </c>
      <c r="C14" s="35" t="s">
        <v>8</v>
      </c>
      <c r="D14" s="36" t="s">
        <v>3</v>
      </c>
      <c r="E14" s="35" t="s">
        <v>4</v>
      </c>
      <c r="F14" s="37" t="s">
        <v>5</v>
      </c>
      <c r="G14" s="21"/>
      <c r="H14" s="21"/>
      <c r="I14" s="28"/>
      <c r="J14" s="28"/>
      <c r="K14" s="28"/>
      <c r="L14" s="28"/>
    </row>
    <row r="15" spans="1:12" ht="12.75">
      <c r="A15" s="28"/>
      <c r="B15" s="24">
        <v>10</v>
      </c>
      <c r="C15" s="4" t="s">
        <v>9</v>
      </c>
      <c r="D15" s="75">
        <v>100</v>
      </c>
      <c r="E15" s="3">
        <f>G15</f>
        <v>1</v>
      </c>
      <c r="F15" s="18">
        <f>E15/1000</f>
        <v>0.001</v>
      </c>
      <c r="G15" s="22">
        <f>(D15*B15)/1000</f>
        <v>1</v>
      </c>
      <c r="H15" s="21"/>
      <c r="I15" s="28"/>
      <c r="J15" s="28"/>
      <c r="K15" s="28"/>
      <c r="L15" s="28"/>
    </row>
    <row r="16" spans="1:12" ht="13.5" thickBot="1">
      <c r="A16" s="28"/>
      <c r="B16" s="25">
        <v>2</v>
      </c>
      <c r="C16" s="7" t="s">
        <v>1</v>
      </c>
      <c r="D16" s="76">
        <v>100000</v>
      </c>
      <c r="E16" s="14">
        <f>G16</f>
        <v>2000</v>
      </c>
      <c r="F16" s="19">
        <f>E16/1000</f>
        <v>2</v>
      </c>
      <c r="G16" s="22">
        <f>(D16*B16)/100</f>
        <v>2000</v>
      </c>
      <c r="H16" s="21"/>
      <c r="I16" s="28"/>
      <c r="J16" s="28"/>
      <c r="K16" s="28"/>
      <c r="L16" s="28"/>
    </row>
    <row r="17" spans="1:12" ht="13.5" thickBot="1">
      <c r="A17" s="28"/>
      <c r="B17" s="32"/>
      <c r="C17" s="29"/>
      <c r="D17" s="74"/>
      <c r="E17" s="30"/>
      <c r="F17" s="33"/>
      <c r="G17" s="22"/>
      <c r="H17" s="21"/>
      <c r="I17" s="28"/>
      <c r="J17" s="28"/>
      <c r="K17" s="28"/>
      <c r="L17" s="28"/>
    </row>
    <row r="18" spans="1:12" ht="14.25">
      <c r="A18" s="28"/>
      <c r="B18" s="92" t="s">
        <v>26</v>
      </c>
      <c r="C18" s="93"/>
      <c r="D18" s="93"/>
      <c r="E18" s="93"/>
      <c r="F18" s="38"/>
      <c r="G18" s="22"/>
      <c r="H18" s="21"/>
      <c r="I18" s="28"/>
      <c r="J18" s="28"/>
      <c r="K18" s="28"/>
      <c r="L18" s="28"/>
    </row>
    <row r="19" spans="1:12" ht="12.75">
      <c r="A19" s="28"/>
      <c r="B19" s="34" t="s">
        <v>2</v>
      </c>
      <c r="C19" s="35" t="s">
        <v>8</v>
      </c>
      <c r="D19" s="36" t="s">
        <v>3</v>
      </c>
      <c r="E19" s="35" t="s">
        <v>28</v>
      </c>
      <c r="F19" s="37" t="s">
        <v>13</v>
      </c>
      <c r="G19" s="22"/>
      <c r="H19" s="21"/>
      <c r="I19" s="28"/>
      <c r="J19" s="28"/>
      <c r="K19" s="28"/>
      <c r="L19" s="28"/>
    </row>
    <row r="20" spans="1:12" ht="12.75">
      <c r="A20" s="28"/>
      <c r="B20" s="24">
        <v>30</v>
      </c>
      <c r="C20" s="4" t="s">
        <v>9</v>
      </c>
      <c r="D20" s="75">
        <v>100000</v>
      </c>
      <c r="E20" s="2">
        <f>G20</f>
        <v>3000</v>
      </c>
      <c r="F20" s="18">
        <f>H20</f>
        <v>60</v>
      </c>
      <c r="G20" s="22">
        <f>(D20*B20)/1000</f>
        <v>3000</v>
      </c>
      <c r="H20" s="22">
        <f>E20/50</f>
        <v>60</v>
      </c>
      <c r="I20" s="28"/>
      <c r="J20" s="28"/>
      <c r="K20" s="28"/>
      <c r="L20" s="28"/>
    </row>
    <row r="21" spans="1:12" ht="13.5" thickBot="1">
      <c r="A21" s="28"/>
      <c r="B21" s="25">
        <v>10</v>
      </c>
      <c r="C21" s="7" t="s">
        <v>1</v>
      </c>
      <c r="D21" s="76">
        <v>100000</v>
      </c>
      <c r="E21" s="20">
        <f>G21</f>
        <v>10000</v>
      </c>
      <c r="F21" s="19">
        <f>H21</f>
        <v>200</v>
      </c>
      <c r="G21" s="22">
        <f>(D21*B21)/100</f>
        <v>10000</v>
      </c>
      <c r="H21" s="22">
        <f>E21/50</f>
        <v>200</v>
      </c>
      <c r="I21" s="28"/>
      <c r="J21" s="28"/>
      <c r="K21" s="28"/>
      <c r="L21" s="28"/>
    </row>
    <row r="22" spans="1:12" ht="13.5" thickBot="1">
      <c r="A22" s="28"/>
      <c r="B22" s="32"/>
      <c r="C22" s="29"/>
      <c r="D22" s="74"/>
      <c r="E22" s="30"/>
      <c r="F22" s="33"/>
      <c r="G22" s="22"/>
      <c r="H22" s="22"/>
      <c r="I22" s="28"/>
      <c r="J22" s="28"/>
      <c r="K22" s="28"/>
      <c r="L22" s="28"/>
    </row>
    <row r="23" spans="1:12" ht="14.25">
      <c r="A23" s="28"/>
      <c r="B23" s="62" t="s">
        <v>30</v>
      </c>
      <c r="C23" s="63"/>
      <c r="D23" s="63"/>
      <c r="E23" s="63"/>
      <c r="F23" s="38"/>
      <c r="G23" s="22"/>
      <c r="H23" s="21"/>
      <c r="I23" s="28"/>
      <c r="J23" s="28"/>
      <c r="K23" s="28"/>
      <c r="L23" s="28"/>
    </row>
    <row r="24" spans="1:12" ht="12.75">
      <c r="A24" s="28"/>
      <c r="B24" s="34" t="s">
        <v>2</v>
      </c>
      <c r="C24" s="35" t="s">
        <v>8</v>
      </c>
      <c r="D24" s="36" t="s">
        <v>3</v>
      </c>
      <c r="E24" s="35" t="s">
        <v>28</v>
      </c>
      <c r="F24" s="37" t="s">
        <v>13</v>
      </c>
      <c r="G24" s="22"/>
      <c r="H24" s="21"/>
      <c r="I24" s="28"/>
      <c r="J24" s="28"/>
      <c r="K24" s="28"/>
      <c r="L24" s="28"/>
    </row>
    <row r="25" spans="1:12" ht="12.75">
      <c r="A25" s="28"/>
      <c r="B25" s="24">
        <v>30</v>
      </c>
      <c r="C25" s="4" t="s">
        <v>9</v>
      </c>
      <c r="D25" s="75">
        <v>100000</v>
      </c>
      <c r="E25" s="2">
        <f>G25</f>
        <v>3000</v>
      </c>
      <c r="F25" s="18">
        <f>H25</f>
        <v>20</v>
      </c>
      <c r="G25" s="22">
        <f>(D25*B25)/1000</f>
        <v>3000</v>
      </c>
      <c r="H25" s="22">
        <f>E25/150</f>
        <v>20</v>
      </c>
      <c r="I25" s="28"/>
      <c r="J25" s="28"/>
      <c r="K25" s="28"/>
      <c r="L25" s="28"/>
    </row>
    <row r="26" spans="1:12" ht="13.5" thickBot="1">
      <c r="A26" s="28"/>
      <c r="B26" s="25">
        <v>10</v>
      </c>
      <c r="C26" s="7" t="s">
        <v>1</v>
      </c>
      <c r="D26" s="76">
        <v>100000</v>
      </c>
      <c r="E26" s="20">
        <f>G26</f>
        <v>10000</v>
      </c>
      <c r="F26" s="19">
        <f>H26</f>
        <v>66.66666666666667</v>
      </c>
      <c r="G26" s="22">
        <f>(D26*B26)/100</f>
        <v>10000</v>
      </c>
      <c r="H26" s="22">
        <f>E26/150</f>
        <v>66.66666666666667</v>
      </c>
      <c r="I26" s="28"/>
      <c r="J26" s="28"/>
      <c r="K26" s="28"/>
      <c r="L26" s="28"/>
    </row>
    <row r="27" spans="1:12" ht="13.5" thickBot="1">
      <c r="A27" s="28"/>
      <c r="B27" s="32"/>
      <c r="C27" s="29"/>
      <c r="D27" s="74"/>
      <c r="E27" s="30"/>
      <c r="F27" s="33"/>
      <c r="G27" s="22"/>
      <c r="H27" s="22"/>
      <c r="I27" s="28"/>
      <c r="J27" s="28"/>
      <c r="K27" s="28"/>
      <c r="L27" s="28"/>
    </row>
    <row r="28" spans="1:12" ht="14.25">
      <c r="A28" s="28"/>
      <c r="B28" s="62" t="s">
        <v>31</v>
      </c>
      <c r="C28" s="63"/>
      <c r="D28" s="63"/>
      <c r="E28" s="63"/>
      <c r="F28" s="38"/>
      <c r="G28" s="22"/>
      <c r="H28" s="21"/>
      <c r="I28" s="28"/>
      <c r="J28" s="28"/>
      <c r="K28" s="28"/>
      <c r="L28" s="28"/>
    </row>
    <row r="29" spans="1:12" ht="12.75">
      <c r="A29" s="28"/>
      <c r="B29" s="34" t="s">
        <v>2</v>
      </c>
      <c r="C29" s="35" t="s">
        <v>8</v>
      </c>
      <c r="D29" s="36" t="s">
        <v>3</v>
      </c>
      <c r="E29" s="35" t="s">
        <v>28</v>
      </c>
      <c r="F29" s="37" t="s">
        <v>13</v>
      </c>
      <c r="G29" s="22"/>
      <c r="H29" s="21"/>
      <c r="I29" s="28"/>
      <c r="J29" s="28"/>
      <c r="K29" s="28"/>
      <c r="L29" s="28"/>
    </row>
    <row r="30" spans="1:12" ht="12.75">
      <c r="A30" s="28"/>
      <c r="B30" s="24">
        <v>30</v>
      </c>
      <c r="C30" s="4" t="s">
        <v>9</v>
      </c>
      <c r="D30" s="75">
        <v>100000</v>
      </c>
      <c r="E30" s="2">
        <f>G30</f>
        <v>3000</v>
      </c>
      <c r="F30" s="18">
        <f>H30</f>
        <v>4.761904761904762</v>
      </c>
      <c r="G30" s="22">
        <f>(D30*B30)/1000</f>
        <v>3000</v>
      </c>
      <c r="H30" s="22">
        <f>E30/630</f>
        <v>4.761904761904762</v>
      </c>
      <c r="I30" s="28"/>
      <c r="J30" s="28"/>
      <c r="K30" s="28"/>
      <c r="L30" s="28"/>
    </row>
    <row r="31" spans="1:12" ht="13.5" thickBot="1">
      <c r="A31" s="28"/>
      <c r="B31" s="25">
        <v>10</v>
      </c>
      <c r="C31" s="7" t="s">
        <v>1</v>
      </c>
      <c r="D31" s="76">
        <v>100000</v>
      </c>
      <c r="E31" s="20">
        <f>G31</f>
        <v>10000</v>
      </c>
      <c r="F31" s="19">
        <f>H31</f>
        <v>15.873015873015873</v>
      </c>
      <c r="G31" s="22">
        <f>(D31*B31)/100</f>
        <v>10000</v>
      </c>
      <c r="H31" s="22">
        <f>E31/630</f>
        <v>15.873015873015873</v>
      </c>
      <c r="I31" s="28"/>
      <c r="J31" s="28"/>
      <c r="K31" s="28"/>
      <c r="L31" s="28"/>
    </row>
    <row r="32" spans="1:12" ht="12.75">
      <c r="A32" s="28"/>
      <c r="B32" s="32"/>
      <c r="C32" s="29"/>
      <c r="D32" s="74"/>
      <c r="E32" s="30"/>
      <c r="F32" s="33"/>
      <c r="G32" s="22"/>
      <c r="H32" s="22"/>
      <c r="I32" s="28"/>
      <c r="J32" s="28"/>
      <c r="K32" s="28"/>
      <c r="L32" s="28"/>
    </row>
    <row r="33" spans="1:12" ht="12.75">
      <c r="A33" s="28"/>
      <c r="B33" s="88" t="s">
        <v>29</v>
      </c>
      <c r="C33" s="89"/>
      <c r="D33" s="89"/>
      <c r="E33" s="89"/>
      <c r="F33" s="70"/>
      <c r="G33" s="22"/>
      <c r="H33" s="22"/>
      <c r="I33" s="28"/>
      <c r="J33" s="28"/>
      <c r="K33" s="28"/>
      <c r="L33" s="28"/>
    </row>
    <row r="34" spans="1:12" ht="13.5" thickBot="1">
      <c r="A34" s="28"/>
      <c r="B34" s="32"/>
      <c r="C34" s="29"/>
      <c r="D34" s="74"/>
      <c r="E34" s="30"/>
      <c r="F34" s="33"/>
      <c r="G34" s="22"/>
      <c r="H34" s="22"/>
      <c r="I34" s="28"/>
      <c r="J34" s="28"/>
      <c r="K34" s="28"/>
      <c r="L34" s="28"/>
    </row>
    <row r="35" spans="1:12" ht="14.25">
      <c r="A35" s="28"/>
      <c r="B35" s="92" t="s">
        <v>27</v>
      </c>
      <c r="C35" s="93"/>
      <c r="D35" s="93"/>
      <c r="E35" s="93"/>
      <c r="F35" s="38"/>
      <c r="G35" s="22"/>
      <c r="H35" s="22"/>
      <c r="I35" s="28"/>
      <c r="J35" s="28"/>
      <c r="K35" s="28"/>
      <c r="L35" s="28"/>
    </row>
    <row r="36" spans="1:12" ht="12.75">
      <c r="A36" s="28"/>
      <c r="B36" s="34" t="s">
        <v>2</v>
      </c>
      <c r="C36" s="35" t="s">
        <v>8</v>
      </c>
      <c r="D36" s="36" t="s">
        <v>3</v>
      </c>
      <c r="E36" s="35" t="s">
        <v>4</v>
      </c>
      <c r="F36" s="37" t="s">
        <v>5</v>
      </c>
      <c r="G36" s="22"/>
      <c r="H36" s="22"/>
      <c r="I36" s="28"/>
      <c r="J36" s="28"/>
      <c r="K36" s="28"/>
      <c r="L36" s="28"/>
    </row>
    <row r="37" spans="1:12" ht="12.75">
      <c r="A37" s="28"/>
      <c r="B37" s="24">
        <v>67.5</v>
      </c>
      <c r="C37" s="4" t="s">
        <v>9</v>
      </c>
      <c r="D37" s="75">
        <v>80</v>
      </c>
      <c r="E37" s="3">
        <f>H37</f>
        <v>10.8</v>
      </c>
      <c r="F37" s="18">
        <f>E37/1000</f>
        <v>0.0108</v>
      </c>
      <c r="G37" s="22">
        <f>(D37*B37)/1000</f>
        <v>5.4</v>
      </c>
      <c r="H37" s="22">
        <f>G37*2</f>
        <v>10.8</v>
      </c>
      <c r="I37" s="28"/>
      <c r="J37" s="28"/>
      <c r="K37" s="28"/>
      <c r="L37" s="28"/>
    </row>
    <row r="38" spans="1:12" ht="13.5" thickBot="1">
      <c r="A38" s="28"/>
      <c r="B38" s="25">
        <v>10</v>
      </c>
      <c r="C38" s="7" t="s">
        <v>1</v>
      </c>
      <c r="D38" s="76">
        <v>100000</v>
      </c>
      <c r="E38" s="3">
        <f>H38</f>
        <v>20000</v>
      </c>
      <c r="F38" s="18">
        <f>E38/1000</f>
        <v>20</v>
      </c>
      <c r="G38" s="22">
        <f>(D38*B38)/100</f>
        <v>10000</v>
      </c>
      <c r="H38" s="22">
        <f>G38*2</f>
        <v>20000</v>
      </c>
      <c r="I38" s="28"/>
      <c r="J38" s="28"/>
      <c r="K38" s="28"/>
      <c r="L38" s="28"/>
    </row>
    <row r="39" spans="1:12" ht="12.75">
      <c r="A39" s="28"/>
      <c r="B39" s="32"/>
      <c r="C39" s="29"/>
      <c r="D39" s="74"/>
      <c r="E39" s="30"/>
      <c r="F39" s="33"/>
      <c r="G39" s="22"/>
      <c r="H39" s="22"/>
      <c r="I39" s="28"/>
      <c r="J39" s="28"/>
      <c r="K39" s="28"/>
      <c r="L39" s="28"/>
    </row>
    <row r="40" spans="1:12" ht="12.75">
      <c r="A40" s="28"/>
      <c r="B40" s="32"/>
      <c r="C40" s="29"/>
      <c r="D40" s="74"/>
      <c r="E40" s="30"/>
      <c r="F40" s="33"/>
      <c r="G40" s="22"/>
      <c r="H40" s="22"/>
      <c r="I40" s="28"/>
      <c r="J40" s="28"/>
      <c r="K40" s="28"/>
      <c r="L40" s="28"/>
    </row>
    <row r="41" spans="1:12" ht="13.5" thickBot="1">
      <c r="A41" s="28"/>
      <c r="B41" s="56"/>
      <c r="C41" s="29"/>
      <c r="D41" s="74"/>
      <c r="E41" s="29"/>
      <c r="F41" s="55"/>
      <c r="G41" s="21"/>
      <c r="H41" s="21"/>
      <c r="I41" s="28"/>
      <c r="J41" s="28"/>
      <c r="K41" s="28"/>
      <c r="L41" s="28"/>
    </row>
    <row r="42" spans="1:12" ht="14.25">
      <c r="A42" s="28"/>
      <c r="B42" s="39" t="s">
        <v>14</v>
      </c>
      <c r="C42" s="40"/>
      <c r="D42" s="77"/>
      <c r="E42" s="41"/>
      <c r="F42" s="57"/>
      <c r="G42" s="21"/>
      <c r="H42" s="21"/>
      <c r="I42" s="28"/>
      <c r="J42" s="28"/>
      <c r="K42" s="28"/>
      <c r="L42" s="28"/>
    </row>
    <row r="43" spans="1:12" ht="12.75">
      <c r="A43" s="28"/>
      <c r="B43" s="42" t="s">
        <v>12</v>
      </c>
      <c r="C43" s="31"/>
      <c r="D43" s="78"/>
      <c r="E43" s="43"/>
      <c r="F43" s="55"/>
      <c r="G43" s="21"/>
      <c r="H43" s="21"/>
      <c r="I43" s="28"/>
      <c r="J43" s="28"/>
      <c r="K43" s="28"/>
      <c r="L43" s="28"/>
    </row>
    <row r="44" spans="1:12" ht="15.75">
      <c r="A44" s="28"/>
      <c r="B44" s="44" t="s">
        <v>10</v>
      </c>
      <c r="C44" s="45" t="s">
        <v>16</v>
      </c>
      <c r="D44" s="79"/>
      <c r="E44" s="46" t="s">
        <v>17</v>
      </c>
      <c r="F44" s="55"/>
      <c r="G44" s="21"/>
      <c r="H44" s="21"/>
      <c r="I44" s="28"/>
      <c r="J44" s="28"/>
      <c r="K44" s="28"/>
      <c r="L44" s="28"/>
    </row>
    <row r="45" spans="1:12" ht="12.75">
      <c r="A45" s="28"/>
      <c r="B45" s="47" t="s">
        <v>18</v>
      </c>
      <c r="C45" s="8" t="s">
        <v>8</v>
      </c>
      <c r="D45" s="80" t="s">
        <v>19</v>
      </c>
      <c r="E45" s="48" t="s">
        <v>20</v>
      </c>
      <c r="F45" s="55"/>
      <c r="G45" s="21"/>
      <c r="H45" s="21"/>
      <c r="I45" s="28"/>
      <c r="J45" s="28"/>
      <c r="K45" s="28"/>
      <c r="L45" s="28"/>
    </row>
    <row r="46" spans="1:12" ht="12.75">
      <c r="A46" s="28"/>
      <c r="B46" s="26">
        <v>45</v>
      </c>
      <c r="C46" s="4" t="s">
        <v>9</v>
      </c>
      <c r="D46" s="75">
        <v>0</v>
      </c>
      <c r="E46" s="5">
        <f>G46</f>
        <v>67.5</v>
      </c>
      <c r="F46" s="55"/>
      <c r="G46" s="21">
        <f>(B46-D46)*1.5</f>
        <v>67.5</v>
      </c>
      <c r="H46" s="21"/>
      <c r="I46" s="28"/>
      <c r="J46" s="28"/>
      <c r="K46" s="28"/>
      <c r="L46" s="28"/>
    </row>
    <row r="47" spans="1:12" ht="12.75">
      <c r="A47" s="28"/>
      <c r="B47" s="26">
        <v>4</v>
      </c>
      <c r="C47" s="4" t="s">
        <v>1</v>
      </c>
      <c r="D47" s="75">
        <v>3</v>
      </c>
      <c r="E47" s="5">
        <f>G47</f>
        <v>1.5</v>
      </c>
      <c r="F47" s="55"/>
      <c r="G47" s="21">
        <f>(B47-D47)*1.5</f>
        <v>1.5</v>
      </c>
      <c r="H47" s="21"/>
      <c r="I47" s="28"/>
      <c r="J47" s="28"/>
      <c r="K47" s="28"/>
      <c r="L47" s="28"/>
    </row>
    <row r="48" spans="1:12" ht="15.75">
      <c r="A48" s="28"/>
      <c r="B48" s="44" t="s">
        <v>11</v>
      </c>
      <c r="C48" s="45" t="s">
        <v>22</v>
      </c>
      <c r="D48" s="79"/>
      <c r="E48" s="46" t="s">
        <v>21</v>
      </c>
      <c r="F48" s="55"/>
      <c r="G48" s="21"/>
      <c r="H48" s="21"/>
      <c r="I48" s="28"/>
      <c r="J48" s="28"/>
      <c r="K48" s="28"/>
      <c r="L48" s="28"/>
    </row>
    <row r="49" spans="1:12" ht="12.75">
      <c r="A49" s="28"/>
      <c r="B49" s="47" t="s">
        <v>18</v>
      </c>
      <c r="C49" s="8" t="s">
        <v>8</v>
      </c>
      <c r="D49" s="80" t="s">
        <v>19</v>
      </c>
      <c r="E49" s="48" t="s">
        <v>20</v>
      </c>
      <c r="F49" s="55"/>
      <c r="G49" s="21"/>
      <c r="H49" s="21"/>
      <c r="I49" s="28"/>
      <c r="J49" s="28"/>
      <c r="K49" s="28"/>
      <c r="L49" s="28"/>
    </row>
    <row r="50" spans="1:12" ht="12.75">
      <c r="A50" s="28"/>
      <c r="B50" s="26">
        <v>120</v>
      </c>
      <c r="C50" s="4" t="s">
        <v>9</v>
      </c>
      <c r="D50" s="75">
        <v>100</v>
      </c>
      <c r="E50" s="5">
        <f>G50</f>
        <v>27</v>
      </c>
      <c r="F50" s="55"/>
      <c r="G50" s="21">
        <f>(B50-D50)*1.35</f>
        <v>27</v>
      </c>
      <c r="H50" s="21"/>
      <c r="I50" s="28"/>
      <c r="J50" s="28"/>
      <c r="K50" s="28"/>
      <c r="L50" s="28"/>
    </row>
    <row r="51" spans="1:12" ht="13.5" thickBot="1">
      <c r="A51" s="28"/>
      <c r="B51" s="27">
        <v>12</v>
      </c>
      <c r="C51" s="7" t="s">
        <v>1</v>
      </c>
      <c r="D51" s="76">
        <v>10</v>
      </c>
      <c r="E51" s="6">
        <f>G51</f>
        <v>2.7</v>
      </c>
      <c r="F51" s="55"/>
      <c r="G51" s="21">
        <f>(B51-D51)*1.35</f>
        <v>2.7</v>
      </c>
      <c r="H51" s="21"/>
      <c r="I51" s="28"/>
      <c r="J51" s="28"/>
      <c r="K51" s="28"/>
      <c r="L51" s="28"/>
    </row>
    <row r="52" spans="1:12" ht="12.75">
      <c r="A52" s="28"/>
      <c r="B52" s="56"/>
      <c r="C52" s="74"/>
      <c r="D52" s="29"/>
      <c r="E52" s="29"/>
      <c r="F52" s="58"/>
      <c r="G52" s="21"/>
      <c r="H52" s="23"/>
      <c r="I52" s="28"/>
      <c r="J52" s="28"/>
      <c r="K52" s="28"/>
      <c r="L52" s="28"/>
    </row>
    <row r="53" spans="1:12" ht="13.5" thickBot="1">
      <c r="A53" s="28"/>
      <c r="B53" s="59"/>
      <c r="C53" s="81"/>
      <c r="D53" s="60"/>
      <c r="E53" s="60"/>
      <c r="F53" s="61"/>
      <c r="G53" s="21"/>
      <c r="H53" s="23"/>
      <c r="I53" s="28"/>
      <c r="J53" s="28"/>
      <c r="K53" s="28"/>
      <c r="L53" s="28"/>
    </row>
    <row r="54" spans="1:12" ht="12.75">
      <c r="A54" s="28"/>
      <c r="B54" s="28"/>
      <c r="C54" s="28"/>
      <c r="D54" s="82"/>
      <c r="E54" s="28"/>
      <c r="F54" s="28"/>
      <c r="G54" s="71"/>
      <c r="H54" s="71"/>
      <c r="I54" s="28"/>
      <c r="J54" s="28"/>
      <c r="K54" s="28"/>
      <c r="L54" s="28"/>
    </row>
    <row r="55" spans="1:12" ht="12.75">
      <c r="A55" s="28"/>
      <c r="B55" s="28"/>
      <c r="C55" s="28"/>
      <c r="D55" s="82"/>
      <c r="E55" s="28"/>
      <c r="F55" s="28"/>
      <c r="G55" s="71"/>
      <c r="H55" s="71"/>
      <c r="I55" s="28"/>
      <c r="J55" s="28"/>
      <c r="K55" s="28"/>
      <c r="L55" s="28"/>
    </row>
    <row r="56" spans="1:12" ht="12.75">
      <c r="A56" s="28"/>
      <c r="B56" s="28"/>
      <c r="C56" s="28"/>
      <c r="D56" s="82"/>
      <c r="E56" s="28"/>
      <c r="F56" s="28"/>
      <c r="G56" s="71"/>
      <c r="H56" s="71"/>
      <c r="I56" s="28"/>
      <c r="J56" s="28"/>
      <c r="K56" s="28"/>
      <c r="L56" s="28"/>
    </row>
    <row r="57" spans="1:12" ht="12.75">
      <c r="A57" s="28"/>
      <c r="B57" s="28"/>
      <c r="C57" s="28"/>
      <c r="D57" s="82"/>
      <c r="E57" s="28"/>
      <c r="F57" s="28"/>
      <c r="G57" s="71"/>
      <c r="H57" s="71"/>
      <c r="I57" s="28"/>
      <c r="J57" s="28"/>
      <c r="K57" s="28"/>
      <c r="L57" s="28"/>
    </row>
    <row r="58" spans="1:12" ht="12.75">
      <c r="A58" s="28"/>
      <c r="B58" s="28"/>
      <c r="C58" s="28"/>
      <c r="D58" s="82"/>
      <c r="E58" s="28"/>
      <c r="F58" s="28"/>
      <c r="G58" s="71"/>
      <c r="H58" s="71"/>
      <c r="I58" s="28"/>
      <c r="J58" s="28"/>
      <c r="K58" s="28"/>
      <c r="L58" s="28"/>
    </row>
    <row r="59" spans="1:12" ht="12.75">
      <c r="A59" s="28"/>
      <c r="B59" s="28"/>
      <c r="C59" s="28"/>
      <c r="D59" s="82"/>
      <c r="E59" s="28"/>
      <c r="F59" s="28"/>
      <c r="G59" s="71"/>
      <c r="H59" s="71"/>
      <c r="I59" s="28"/>
      <c r="J59" s="28"/>
      <c r="K59" s="28"/>
      <c r="L59" s="28"/>
    </row>
    <row r="60" spans="1:12" ht="12.75">
      <c r="A60" s="28"/>
      <c r="B60" s="28"/>
      <c r="C60" s="28"/>
      <c r="D60" s="82"/>
      <c r="E60" s="28"/>
      <c r="F60" s="28"/>
      <c r="G60" s="71"/>
      <c r="H60" s="71"/>
      <c r="I60" s="28"/>
      <c r="J60" s="28"/>
      <c r="K60" s="28"/>
      <c r="L60" s="28"/>
    </row>
    <row r="61" spans="1:12" ht="12.75">
      <c r="A61" s="28"/>
      <c r="B61" s="28"/>
      <c r="C61" s="28"/>
      <c r="D61" s="82"/>
      <c r="E61" s="28"/>
      <c r="F61" s="28"/>
      <c r="G61" s="71"/>
      <c r="H61" s="71"/>
      <c r="I61" s="28"/>
      <c r="J61" s="28"/>
      <c r="K61" s="28"/>
      <c r="L61" s="28"/>
    </row>
    <row r="62" spans="1:12" ht="12.75">
      <c r="A62" s="28"/>
      <c r="B62" s="28"/>
      <c r="C62" s="28"/>
      <c r="D62" s="82"/>
      <c r="E62" s="28"/>
      <c r="F62" s="28"/>
      <c r="G62" s="71"/>
      <c r="H62" s="71"/>
      <c r="I62" s="28"/>
      <c r="J62" s="28"/>
      <c r="K62" s="28"/>
      <c r="L62" s="28"/>
    </row>
    <row r="63" spans="1:12" ht="12.75">
      <c r="A63" s="28"/>
      <c r="B63" s="28"/>
      <c r="C63" s="28"/>
      <c r="D63" s="82"/>
      <c r="E63" s="28"/>
      <c r="F63" s="28"/>
      <c r="G63" s="71"/>
      <c r="H63" s="71"/>
      <c r="I63" s="28"/>
      <c r="J63" s="28"/>
      <c r="K63" s="28"/>
      <c r="L63" s="28"/>
    </row>
    <row r="64" spans="1:12" ht="12.75">
      <c r="A64" s="28"/>
      <c r="B64" s="28"/>
      <c r="C64" s="28"/>
      <c r="D64" s="82"/>
      <c r="E64" s="28"/>
      <c r="F64" s="28"/>
      <c r="G64" s="71"/>
      <c r="H64" s="71"/>
      <c r="I64" s="28"/>
      <c r="J64" s="28"/>
      <c r="K64" s="28"/>
      <c r="L64" s="28"/>
    </row>
    <row r="65" spans="1:12" ht="12.75">
      <c r="A65" s="28"/>
      <c r="B65" s="28"/>
      <c r="C65" s="28"/>
      <c r="D65" s="82"/>
      <c r="E65" s="28"/>
      <c r="F65" s="28"/>
      <c r="G65" s="71"/>
      <c r="H65" s="71"/>
      <c r="I65" s="28"/>
      <c r="J65" s="28"/>
      <c r="K65" s="28"/>
      <c r="L65" s="28"/>
    </row>
    <row r="66" spans="1:12" ht="12.75">
      <c r="A66" s="28"/>
      <c r="B66" s="28"/>
      <c r="C66" s="28"/>
      <c r="D66" s="82"/>
      <c r="E66" s="28"/>
      <c r="F66" s="28"/>
      <c r="G66" s="71"/>
      <c r="H66" s="71"/>
      <c r="I66" s="28"/>
      <c r="J66" s="28"/>
      <c r="K66" s="28"/>
      <c r="L66" s="28"/>
    </row>
    <row r="67" spans="1:12" ht="12.75">
      <c r="A67" s="28"/>
      <c r="B67" s="28"/>
      <c r="C67" s="28"/>
      <c r="D67" s="82"/>
      <c r="E67" s="28"/>
      <c r="F67" s="28"/>
      <c r="G67" s="71"/>
      <c r="H67" s="71"/>
      <c r="I67" s="28"/>
      <c r="J67" s="28"/>
      <c r="K67" s="28"/>
      <c r="L67" s="28"/>
    </row>
    <row r="68" spans="1:12" ht="12.75">
      <c r="A68" s="28"/>
      <c r="B68" s="28"/>
      <c r="C68" s="28"/>
      <c r="D68" s="82"/>
      <c r="E68" s="28"/>
      <c r="F68" s="28"/>
      <c r="G68" s="71"/>
      <c r="H68" s="71"/>
      <c r="I68" s="28"/>
      <c r="J68" s="28"/>
      <c r="K68" s="28"/>
      <c r="L68" s="28"/>
    </row>
    <row r="69" spans="1:12" ht="12.75">
      <c r="A69" s="28"/>
      <c r="B69" s="28"/>
      <c r="C69" s="28"/>
      <c r="D69" s="82"/>
      <c r="E69" s="28"/>
      <c r="F69" s="28"/>
      <c r="G69" s="71"/>
      <c r="H69" s="71"/>
      <c r="I69" s="28"/>
      <c r="J69" s="28"/>
      <c r="K69" s="28"/>
      <c r="L69" s="28"/>
    </row>
    <row r="70" spans="1:12" ht="12.75">
      <c r="A70" s="28"/>
      <c r="B70" s="28"/>
      <c r="C70" s="28"/>
      <c r="D70" s="82"/>
      <c r="E70" s="28"/>
      <c r="F70" s="28"/>
      <c r="G70" s="71"/>
      <c r="H70" s="71"/>
      <c r="I70" s="28"/>
      <c r="J70" s="28"/>
      <c r="K70" s="28"/>
      <c r="L70" s="28"/>
    </row>
    <row r="71" spans="1:12" ht="12.75">
      <c r="A71" s="28"/>
      <c r="B71" s="28"/>
      <c r="C71" s="28"/>
      <c r="D71" s="82"/>
      <c r="E71" s="28"/>
      <c r="F71" s="28"/>
      <c r="G71" s="71"/>
      <c r="H71" s="71"/>
      <c r="I71" s="28"/>
      <c r="J71" s="28"/>
      <c r="K71" s="28"/>
      <c r="L71" s="28"/>
    </row>
    <row r="72" spans="1:12" ht="12.75">
      <c r="A72" s="28"/>
      <c r="B72" s="28"/>
      <c r="C72" s="28"/>
      <c r="D72" s="82"/>
      <c r="E72" s="28"/>
      <c r="F72" s="28"/>
      <c r="G72" s="71"/>
      <c r="H72" s="71"/>
      <c r="I72" s="28"/>
      <c r="J72" s="28"/>
      <c r="K72" s="28"/>
      <c r="L72" s="28"/>
    </row>
    <row r="73" spans="1:12" ht="12.75">
      <c r="A73" s="28"/>
      <c r="B73" s="28"/>
      <c r="C73" s="28"/>
      <c r="D73" s="82"/>
      <c r="E73" s="28"/>
      <c r="F73" s="28"/>
      <c r="G73" s="71"/>
      <c r="H73" s="71"/>
      <c r="I73" s="28"/>
      <c r="J73" s="28"/>
      <c r="K73" s="28"/>
      <c r="L73" s="28"/>
    </row>
    <row r="74" spans="1:12" ht="12.75">
      <c r="A74" s="28"/>
      <c r="B74" s="28"/>
      <c r="C74" s="28"/>
      <c r="D74" s="82"/>
      <c r="E74" s="28"/>
      <c r="F74" s="28"/>
      <c r="G74" s="71"/>
      <c r="H74" s="71"/>
      <c r="I74" s="28"/>
      <c r="J74" s="28"/>
      <c r="K74" s="28"/>
      <c r="L74" s="28"/>
    </row>
    <row r="75" spans="1:12" ht="12.75">
      <c r="A75" s="28"/>
      <c r="B75" s="28"/>
      <c r="C75" s="28"/>
      <c r="D75" s="82"/>
      <c r="E75" s="28"/>
      <c r="F75" s="28"/>
      <c r="G75" s="71"/>
      <c r="H75" s="71"/>
      <c r="I75" s="28"/>
      <c r="J75" s="28"/>
      <c r="K75" s="28"/>
      <c r="L75" s="28"/>
    </row>
    <row r="76" spans="1:12" ht="12.75">
      <c r="A76" s="28"/>
      <c r="B76" s="28"/>
      <c r="C76" s="28"/>
      <c r="D76" s="82"/>
      <c r="E76" s="28"/>
      <c r="F76" s="28"/>
      <c r="G76" s="71"/>
      <c r="H76" s="71"/>
      <c r="I76" s="28"/>
      <c r="J76" s="28"/>
      <c r="K76" s="28"/>
      <c r="L76" s="28"/>
    </row>
    <row r="77" spans="1:12" ht="12.75">
      <c r="A77" s="28"/>
      <c r="B77" s="28"/>
      <c r="C77" s="28"/>
      <c r="D77" s="82"/>
      <c r="E77" s="28"/>
      <c r="F77" s="28"/>
      <c r="G77" s="71"/>
      <c r="H77" s="71"/>
      <c r="I77" s="28"/>
      <c r="J77" s="28"/>
      <c r="K77" s="28"/>
      <c r="L77" s="28"/>
    </row>
    <row r="78" spans="1:12" ht="12.75">
      <c r="A78" s="28"/>
      <c r="B78" s="28"/>
      <c r="C78" s="28"/>
      <c r="D78" s="82"/>
      <c r="E78" s="28"/>
      <c r="F78" s="28"/>
      <c r="G78" s="71"/>
      <c r="H78" s="71"/>
      <c r="I78" s="28"/>
      <c r="J78" s="28"/>
      <c r="K78" s="28"/>
      <c r="L78" s="28"/>
    </row>
    <row r="79" spans="1:12" ht="12.75">
      <c r="A79" s="28"/>
      <c r="B79" s="28"/>
      <c r="C79" s="28"/>
      <c r="D79" s="82"/>
      <c r="E79" s="28"/>
      <c r="F79" s="28"/>
      <c r="G79" s="71"/>
      <c r="H79" s="71"/>
      <c r="I79" s="28"/>
      <c r="J79" s="28"/>
      <c r="K79" s="28"/>
      <c r="L79" s="28"/>
    </row>
    <row r="80" spans="1:12" ht="12.75">
      <c r="A80" s="28"/>
      <c r="B80" s="28"/>
      <c r="C80" s="28"/>
      <c r="D80" s="82"/>
      <c r="E80" s="28"/>
      <c r="F80" s="28"/>
      <c r="G80" s="71"/>
      <c r="H80" s="71"/>
      <c r="I80" s="28"/>
      <c r="J80" s="28"/>
      <c r="K80" s="28"/>
      <c r="L80" s="28"/>
    </row>
    <row r="81" spans="1:12" ht="12.75">
      <c r="A81" s="28"/>
      <c r="B81" s="28"/>
      <c r="C81" s="28"/>
      <c r="D81" s="82"/>
      <c r="E81" s="28"/>
      <c r="F81" s="28"/>
      <c r="G81" s="71"/>
      <c r="H81" s="71"/>
      <c r="I81" s="28"/>
      <c r="J81" s="28"/>
      <c r="K81" s="28"/>
      <c r="L81" s="28"/>
    </row>
    <row r="82" spans="1:12" ht="12.75">
      <c r="A82" s="28"/>
      <c r="B82" s="28"/>
      <c r="C82" s="28"/>
      <c r="D82" s="82"/>
      <c r="E82" s="28"/>
      <c r="F82" s="28"/>
      <c r="G82" s="71"/>
      <c r="H82" s="71"/>
      <c r="I82" s="28"/>
      <c r="J82" s="28"/>
      <c r="K82" s="28"/>
      <c r="L82" s="28"/>
    </row>
    <row r="83" spans="1:12" ht="12.75">
      <c r="A83" s="28"/>
      <c r="B83" s="28"/>
      <c r="C83" s="28"/>
      <c r="D83" s="82"/>
      <c r="E83" s="28"/>
      <c r="F83" s="28"/>
      <c r="G83" s="71"/>
      <c r="H83" s="71"/>
      <c r="I83" s="28"/>
      <c r="J83" s="28"/>
      <c r="K83" s="28"/>
      <c r="L83" s="28"/>
    </row>
    <row r="84" spans="1:12" ht="12.75">
      <c r="A84" s="28"/>
      <c r="B84" s="28"/>
      <c r="C84" s="28"/>
      <c r="D84" s="82"/>
      <c r="E84" s="28"/>
      <c r="F84" s="28"/>
      <c r="G84" s="71"/>
      <c r="H84" s="71"/>
      <c r="I84" s="28"/>
      <c r="J84" s="28"/>
      <c r="K84" s="28"/>
      <c r="L84" s="28"/>
    </row>
    <row r="85" spans="1:12" ht="12.75">
      <c r="A85" s="28"/>
      <c r="B85" s="28"/>
      <c r="C85" s="28"/>
      <c r="D85" s="82"/>
      <c r="E85" s="28"/>
      <c r="F85" s="28"/>
      <c r="G85" s="71"/>
      <c r="H85" s="71"/>
      <c r="I85" s="28"/>
      <c r="J85" s="28"/>
      <c r="K85" s="28"/>
      <c r="L85" s="28"/>
    </row>
    <row r="86" spans="1:12" ht="12.75">
      <c r="A86" s="28"/>
      <c r="B86" s="28"/>
      <c r="C86" s="28"/>
      <c r="D86" s="82"/>
      <c r="E86" s="28"/>
      <c r="F86" s="28"/>
      <c r="G86" s="71"/>
      <c r="H86" s="71"/>
      <c r="I86" s="28"/>
      <c r="J86" s="28"/>
      <c r="K86" s="28"/>
      <c r="L86" s="28"/>
    </row>
    <row r="87" spans="7:8" ht="12.75">
      <c r="G87" s="21"/>
      <c r="H87" s="21"/>
    </row>
    <row r="88" spans="7:8" ht="12.75">
      <c r="G88" s="21"/>
      <c r="H88" s="21"/>
    </row>
    <row r="89" spans="7:8" ht="12.75">
      <c r="G89" s="21"/>
      <c r="H89" s="21"/>
    </row>
    <row r="90" spans="7:8" ht="12.75">
      <c r="G90" s="21"/>
      <c r="H90" s="21"/>
    </row>
    <row r="91" spans="7:8" ht="12.75">
      <c r="G91" s="21"/>
      <c r="H91" s="21"/>
    </row>
    <row r="92" spans="7:8" ht="12.75">
      <c r="G92" s="21"/>
      <c r="H92" s="21"/>
    </row>
    <row r="93" spans="7:8" ht="12.75">
      <c r="G93" s="21"/>
      <c r="H93" s="21"/>
    </row>
    <row r="94" spans="7:8" ht="12.75">
      <c r="G94" s="21"/>
      <c r="H94" s="21"/>
    </row>
    <row r="95" spans="7:8" ht="12.75">
      <c r="G95" s="21"/>
      <c r="H95" s="21"/>
    </row>
    <row r="96" spans="7:8" ht="12.75">
      <c r="G96" s="21"/>
      <c r="H96" s="21"/>
    </row>
    <row r="97" spans="7:8" ht="12.75">
      <c r="G97" s="21"/>
      <c r="H97" s="21"/>
    </row>
    <row r="98" spans="7:8" ht="12.75">
      <c r="G98" s="21"/>
      <c r="H98" s="21"/>
    </row>
    <row r="99" spans="7:8" ht="12.75">
      <c r="G99" s="21"/>
      <c r="H99" s="21"/>
    </row>
    <row r="100" spans="7:8" ht="12.75">
      <c r="G100" s="21"/>
      <c r="H100" s="21"/>
    </row>
    <row r="101" spans="7:8" ht="12.75">
      <c r="G101" s="21"/>
      <c r="H101" s="21"/>
    </row>
    <row r="102" spans="7:8" ht="12.75">
      <c r="G102" s="21"/>
      <c r="H102" s="21"/>
    </row>
    <row r="103" spans="7:8" ht="12.75">
      <c r="G103" s="21"/>
      <c r="H103" s="21"/>
    </row>
    <row r="104" spans="7:8" ht="12.75">
      <c r="G104" s="21"/>
      <c r="H104" s="21"/>
    </row>
    <row r="105" spans="7:8" ht="12.75">
      <c r="G105" s="21"/>
      <c r="H105" s="21"/>
    </row>
    <row r="106" spans="7:8" ht="12.75">
      <c r="G106" s="21"/>
      <c r="H106" s="21"/>
    </row>
    <row r="107" spans="7:8" ht="12.75">
      <c r="G107" s="21"/>
      <c r="H107" s="21"/>
    </row>
    <row r="108" spans="7:8" ht="12.75">
      <c r="G108" s="21"/>
      <c r="H108" s="21"/>
    </row>
    <row r="109" spans="7:8" ht="12.75">
      <c r="G109" s="21"/>
      <c r="H109" s="21"/>
    </row>
    <row r="110" spans="7:8" ht="12.75">
      <c r="G110" s="21"/>
      <c r="H110" s="21"/>
    </row>
    <row r="111" spans="7:8" ht="12.75">
      <c r="G111" s="21"/>
      <c r="H111" s="21"/>
    </row>
    <row r="112" spans="7:8" ht="12.75">
      <c r="G112" s="21"/>
      <c r="H112" s="21"/>
    </row>
    <row r="113" spans="7:8" ht="12.75">
      <c r="G113" s="21"/>
      <c r="H113" s="21"/>
    </row>
    <row r="114" spans="7:8" ht="12.75">
      <c r="G114" s="21"/>
      <c r="H114" s="21"/>
    </row>
    <row r="115" spans="7:8" ht="12.75">
      <c r="G115" s="21"/>
      <c r="H115" s="21"/>
    </row>
    <row r="116" spans="7:8" ht="12.75">
      <c r="G116" s="21"/>
      <c r="H116" s="21"/>
    </row>
    <row r="117" spans="7:8" ht="12.75">
      <c r="G117" s="21"/>
      <c r="H117" s="21"/>
    </row>
    <row r="118" spans="7:8" ht="12.75">
      <c r="G118" s="21"/>
      <c r="H118" s="21"/>
    </row>
    <row r="119" spans="7:8" ht="12.75">
      <c r="G119" s="21"/>
      <c r="H119" s="21"/>
    </row>
    <row r="120" spans="7:8" ht="12.75">
      <c r="G120" s="21"/>
      <c r="H120" s="21"/>
    </row>
    <row r="121" spans="7:8" ht="12.75">
      <c r="G121" s="21"/>
      <c r="H121" s="21"/>
    </row>
    <row r="122" spans="7:8" ht="12.75">
      <c r="G122" s="21"/>
      <c r="H122" s="21"/>
    </row>
    <row r="123" spans="7:8" ht="12.75">
      <c r="G123" s="21"/>
      <c r="H123" s="21"/>
    </row>
    <row r="124" spans="7:8" ht="12.75">
      <c r="G124" s="21"/>
      <c r="H124" s="21"/>
    </row>
    <row r="125" spans="7:8" ht="12.75">
      <c r="G125" s="21"/>
      <c r="H125" s="21"/>
    </row>
    <row r="126" spans="7:8" ht="12.75">
      <c r="G126" s="21"/>
      <c r="H126" s="21"/>
    </row>
    <row r="127" spans="7:8" ht="12.75">
      <c r="G127" s="21"/>
      <c r="H127" s="21"/>
    </row>
    <row r="128" spans="7:8" ht="12.75">
      <c r="G128" s="21"/>
      <c r="H128" s="21"/>
    </row>
    <row r="129" spans="7:8" ht="12.75">
      <c r="G129" s="21"/>
      <c r="H129" s="21"/>
    </row>
    <row r="130" spans="7:8" ht="12.75">
      <c r="G130" s="21"/>
      <c r="H130" s="21"/>
    </row>
    <row r="131" spans="7:8" ht="12.75">
      <c r="G131" s="21"/>
      <c r="H131" s="21"/>
    </row>
    <row r="132" spans="7:8" ht="12.75">
      <c r="G132" s="21"/>
      <c r="H132" s="21"/>
    </row>
    <row r="133" spans="7:8" ht="12.75">
      <c r="G133" s="21"/>
      <c r="H133" s="21"/>
    </row>
    <row r="134" spans="7:8" ht="12.75">
      <c r="G134" s="21"/>
      <c r="H134" s="21"/>
    </row>
    <row r="135" spans="7:8" ht="12.75">
      <c r="G135" s="21"/>
      <c r="H135" s="21"/>
    </row>
    <row r="136" spans="7:8" ht="12.75">
      <c r="G136" s="21"/>
      <c r="H136" s="21"/>
    </row>
    <row r="137" spans="7:8" ht="12.75">
      <c r="G137" s="21"/>
      <c r="H137" s="21"/>
    </row>
    <row r="138" spans="7:8" ht="12.75">
      <c r="G138" s="21"/>
      <c r="H138" s="21"/>
    </row>
    <row r="139" spans="7:8" ht="12.75">
      <c r="G139" s="21"/>
      <c r="H139" s="21"/>
    </row>
    <row r="140" spans="7:8" ht="12.75">
      <c r="G140" s="21"/>
      <c r="H140" s="21"/>
    </row>
    <row r="141" spans="7:8" ht="12.75">
      <c r="G141" s="21"/>
      <c r="H141" s="21"/>
    </row>
    <row r="142" spans="7:8" ht="12.75">
      <c r="G142" s="21"/>
      <c r="H142" s="21"/>
    </row>
    <row r="143" spans="7:8" ht="12.75">
      <c r="G143" s="21"/>
      <c r="H143" s="21"/>
    </row>
    <row r="144" spans="7:8" ht="12.75">
      <c r="G144" s="21"/>
      <c r="H144" s="21"/>
    </row>
    <row r="145" spans="7:8" ht="12.75">
      <c r="G145" s="21"/>
      <c r="H145" s="21"/>
    </row>
    <row r="146" spans="7:8" ht="12.75">
      <c r="G146" s="21"/>
      <c r="H146" s="21"/>
    </row>
    <row r="147" spans="7:8" ht="12.75">
      <c r="G147" s="21"/>
      <c r="H147" s="21"/>
    </row>
    <row r="148" spans="7:8" ht="12.75">
      <c r="G148" s="21"/>
      <c r="H148" s="21"/>
    </row>
    <row r="149" spans="7:8" ht="12.75">
      <c r="G149" s="21"/>
      <c r="H149" s="21"/>
    </row>
    <row r="150" spans="7:8" ht="12.75">
      <c r="G150" s="21"/>
      <c r="H150" s="21"/>
    </row>
    <row r="151" spans="7:8" ht="12.75">
      <c r="G151" s="21"/>
      <c r="H151" s="21"/>
    </row>
    <row r="152" spans="7:8" ht="12.75">
      <c r="G152" s="21"/>
      <c r="H152" s="21"/>
    </row>
    <row r="153" spans="7:8" ht="12.75">
      <c r="G153" s="21"/>
      <c r="H153" s="21"/>
    </row>
    <row r="154" spans="7:8" ht="12.75">
      <c r="G154" s="21"/>
      <c r="H154" s="21"/>
    </row>
    <row r="155" spans="7:8" ht="12.75">
      <c r="G155" s="21"/>
      <c r="H155" s="21"/>
    </row>
    <row r="156" spans="7:8" ht="12.75">
      <c r="G156" s="21"/>
      <c r="H156" s="21"/>
    </row>
    <row r="157" spans="7:8" ht="12.75">
      <c r="G157" s="21"/>
      <c r="H157" s="21"/>
    </row>
    <row r="158" spans="7:8" ht="12.75">
      <c r="G158" s="21"/>
      <c r="H158" s="21"/>
    </row>
    <row r="159" spans="7:8" ht="12.75">
      <c r="G159" s="21"/>
      <c r="H159" s="21"/>
    </row>
    <row r="160" spans="7:8" ht="12.75">
      <c r="G160" s="21"/>
      <c r="H160" s="21"/>
    </row>
    <row r="161" spans="7:8" ht="12.75">
      <c r="G161" s="21"/>
      <c r="H161" s="21"/>
    </row>
    <row r="162" spans="7:8" ht="12.75">
      <c r="G162" s="21"/>
      <c r="H162" s="21"/>
    </row>
    <row r="163" spans="7:8" ht="12.75">
      <c r="G163" s="21"/>
      <c r="H163" s="21"/>
    </row>
    <row r="164" spans="7:8" ht="12.75">
      <c r="G164" s="21"/>
      <c r="H164" s="21"/>
    </row>
    <row r="165" spans="7:8" ht="12.75">
      <c r="G165" s="21"/>
      <c r="H165" s="21"/>
    </row>
    <row r="166" spans="7:8" ht="12.75">
      <c r="G166" s="21"/>
      <c r="H166" s="21"/>
    </row>
    <row r="167" spans="7:8" ht="12.75">
      <c r="G167" s="21"/>
      <c r="H167" s="21"/>
    </row>
    <row r="168" spans="7:8" ht="12.75">
      <c r="G168" s="21"/>
      <c r="H168" s="21"/>
    </row>
    <row r="169" spans="7:8" ht="12.75">
      <c r="G169" s="21"/>
      <c r="H169" s="21"/>
    </row>
    <row r="170" spans="7:8" ht="12.75">
      <c r="G170" s="21"/>
      <c r="H170" s="21"/>
    </row>
    <row r="171" spans="7:8" ht="12.75">
      <c r="G171" s="21"/>
      <c r="H171" s="21"/>
    </row>
    <row r="172" spans="7:8" ht="12.75">
      <c r="G172" s="21"/>
      <c r="H172" s="21"/>
    </row>
    <row r="173" spans="7:8" ht="12.75">
      <c r="G173" s="21"/>
      <c r="H173" s="21"/>
    </row>
    <row r="174" spans="7:8" ht="12.75">
      <c r="G174" s="21"/>
      <c r="H174" s="21"/>
    </row>
    <row r="175" spans="7:8" ht="12.75">
      <c r="G175" s="21"/>
      <c r="H175" s="21"/>
    </row>
    <row r="176" spans="7:8" ht="12.75">
      <c r="G176" s="21"/>
      <c r="H176" s="21"/>
    </row>
    <row r="177" spans="7:8" ht="12.75">
      <c r="G177" s="21"/>
      <c r="H177" s="21"/>
    </row>
    <row r="178" spans="7:8" ht="12.75">
      <c r="G178" s="21"/>
      <c r="H178" s="21"/>
    </row>
    <row r="179" spans="7:8" ht="12.75">
      <c r="G179" s="21"/>
      <c r="H179" s="21"/>
    </row>
    <row r="180" spans="7:8" ht="12.75">
      <c r="G180" s="21"/>
      <c r="H180" s="21"/>
    </row>
    <row r="181" spans="7:8" ht="12.75">
      <c r="G181" s="21"/>
      <c r="H181" s="21"/>
    </row>
    <row r="182" spans="7:8" ht="12.75">
      <c r="G182" s="21"/>
      <c r="H182" s="21"/>
    </row>
    <row r="183" spans="7:8" ht="12.75">
      <c r="G183" s="21"/>
      <c r="H183" s="21"/>
    </row>
    <row r="184" spans="7:8" ht="12.75">
      <c r="G184" s="21"/>
      <c r="H184" s="21"/>
    </row>
    <row r="185" spans="7:8" ht="12.75">
      <c r="G185" s="21"/>
      <c r="H185" s="21"/>
    </row>
    <row r="186" spans="7:8" ht="12.75">
      <c r="G186" s="21"/>
      <c r="H186" s="21"/>
    </row>
    <row r="187" spans="7:8" ht="12.75">
      <c r="G187" s="21"/>
      <c r="H187" s="21"/>
    </row>
    <row r="188" spans="7:8" ht="12.75">
      <c r="G188" s="21"/>
      <c r="H188" s="21"/>
    </row>
    <row r="189" spans="7:8" ht="12.75">
      <c r="G189" s="21"/>
      <c r="H189" s="21"/>
    </row>
    <row r="190" spans="7:8" ht="12.75">
      <c r="G190" s="21"/>
      <c r="H190" s="21"/>
    </row>
    <row r="191" spans="7:8" ht="12.75">
      <c r="G191" s="21"/>
      <c r="H191" s="21"/>
    </row>
    <row r="192" spans="7:8" ht="12.75">
      <c r="G192" s="21"/>
      <c r="H192" s="21"/>
    </row>
    <row r="193" spans="7:8" ht="12.75">
      <c r="G193" s="21"/>
      <c r="H193" s="21"/>
    </row>
    <row r="194" spans="7:8" ht="12.75">
      <c r="G194" s="21"/>
      <c r="H194" s="21"/>
    </row>
    <row r="195" spans="7:8" ht="12.75">
      <c r="G195" s="21"/>
      <c r="H195" s="21"/>
    </row>
    <row r="196" spans="7:8" ht="12.75">
      <c r="G196" s="21"/>
      <c r="H196" s="21"/>
    </row>
    <row r="197" spans="7:8" ht="12.75">
      <c r="G197" s="21"/>
      <c r="H197" s="21"/>
    </row>
    <row r="198" spans="7:8" ht="12.75">
      <c r="G198" s="21"/>
      <c r="H198" s="21"/>
    </row>
    <row r="199" spans="7:8" ht="12.75">
      <c r="G199" s="21"/>
      <c r="H199" s="21"/>
    </row>
    <row r="200" spans="7:8" ht="12.75">
      <c r="G200" s="21"/>
      <c r="H200" s="21"/>
    </row>
    <row r="201" spans="7:8" ht="12.75">
      <c r="G201" s="21"/>
      <c r="H201" s="21"/>
    </row>
    <row r="202" spans="7:8" ht="12.75">
      <c r="G202" s="21"/>
      <c r="H202" s="21"/>
    </row>
    <row r="203" spans="7:8" ht="12.75">
      <c r="G203" s="21"/>
      <c r="H203" s="21"/>
    </row>
    <row r="204" spans="7:8" ht="12.75">
      <c r="G204" s="21"/>
      <c r="H204" s="21"/>
    </row>
    <row r="205" spans="7:8" ht="12.75">
      <c r="G205" s="21"/>
      <c r="H205" s="21"/>
    </row>
    <row r="206" spans="7:8" ht="12.75">
      <c r="G206" s="21"/>
      <c r="H206" s="21"/>
    </row>
    <row r="207" spans="7:8" ht="12.75">
      <c r="G207" s="21"/>
      <c r="H207" s="21"/>
    </row>
    <row r="208" spans="7:8" ht="12.75">
      <c r="G208" s="21"/>
      <c r="H208" s="21"/>
    </row>
    <row r="209" spans="7:8" ht="12.75">
      <c r="G209" s="21"/>
      <c r="H209" s="21"/>
    </row>
    <row r="210" spans="7:8" ht="12.75">
      <c r="G210" s="21"/>
      <c r="H210" s="21"/>
    </row>
    <row r="211" spans="7:8" ht="12.75">
      <c r="G211" s="21"/>
      <c r="H211" s="21"/>
    </row>
    <row r="212" spans="7:8" ht="12.75">
      <c r="G212" s="21"/>
      <c r="H212" s="21"/>
    </row>
    <row r="213" spans="7:8" ht="12.75">
      <c r="G213" s="21"/>
      <c r="H213" s="21"/>
    </row>
    <row r="214" spans="7:8" ht="12.75">
      <c r="G214" s="21"/>
      <c r="H214" s="21"/>
    </row>
    <row r="215" spans="7:8" ht="12.75">
      <c r="G215" s="21"/>
      <c r="H215" s="21"/>
    </row>
    <row r="216" spans="7:8" ht="12.75">
      <c r="G216" s="21"/>
      <c r="H216" s="21"/>
    </row>
    <row r="217" spans="7:8" ht="12.75">
      <c r="G217" s="21"/>
      <c r="H217" s="21"/>
    </row>
    <row r="218" spans="7:8" ht="12.75">
      <c r="G218" s="21"/>
      <c r="H218" s="21"/>
    </row>
    <row r="219" spans="7:8" ht="12.75">
      <c r="G219" s="21"/>
      <c r="H219" s="21"/>
    </row>
    <row r="220" spans="7:8" ht="12.75">
      <c r="G220" s="21"/>
      <c r="H220" s="21"/>
    </row>
    <row r="221" spans="7:8" ht="12.75">
      <c r="G221" s="21"/>
      <c r="H221" s="21"/>
    </row>
    <row r="222" spans="7:8" ht="12.75">
      <c r="G222" s="21"/>
      <c r="H222" s="21"/>
    </row>
    <row r="223" spans="7:8" ht="12.75">
      <c r="G223" s="21"/>
      <c r="H223" s="21"/>
    </row>
    <row r="224" spans="7:8" ht="12.75">
      <c r="G224" s="21"/>
      <c r="H224" s="21"/>
    </row>
    <row r="225" spans="7:8" ht="12.75">
      <c r="G225" s="21"/>
      <c r="H225" s="21"/>
    </row>
    <row r="226" spans="7:8" ht="12.75">
      <c r="G226" s="21"/>
      <c r="H226" s="21"/>
    </row>
    <row r="227" spans="7:8" ht="12.75">
      <c r="G227" s="21"/>
      <c r="H227" s="21"/>
    </row>
    <row r="228" spans="7:8" ht="12.75">
      <c r="G228" s="21"/>
      <c r="H228" s="21"/>
    </row>
    <row r="229" spans="7:8" ht="12.75">
      <c r="G229" s="21"/>
      <c r="H229" s="21"/>
    </row>
    <row r="230" spans="7:8" ht="12.75">
      <c r="G230" s="21"/>
      <c r="H230" s="21"/>
    </row>
    <row r="231" spans="7:8" ht="12.75">
      <c r="G231" s="21"/>
      <c r="H231" s="21"/>
    </row>
    <row r="232" spans="7:8" ht="12.75">
      <c r="G232" s="21"/>
      <c r="H232" s="21"/>
    </row>
    <row r="233" spans="7:8" ht="12.75">
      <c r="G233" s="21"/>
      <c r="H233" s="21"/>
    </row>
    <row r="234" spans="7:8" ht="12.75">
      <c r="G234" s="21"/>
      <c r="H234" s="21"/>
    </row>
    <row r="235" spans="7:8" ht="12.75">
      <c r="G235" s="21"/>
      <c r="H235" s="21"/>
    </row>
    <row r="236" spans="7:8" ht="12.75">
      <c r="G236" s="21"/>
      <c r="H236" s="21"/>
    </row>
    <row r="237" spans="7:8" ht="12.75">
      <c r="G237" s="21"/>
      <c r="H237" s="21"/>
    </row>
    <row r="238" spans="7:8" ht="12.75">
      <c r="G238" s="21"/>
      <c r="H238" s="21"/>
    </row>
    <row r="239" spans="7:8" ht="12.75">
      <c r="G239" s="21"/>
      <c r="H239" s="21"/>
    </row>
    <row r="240" spans="7:8" ht="12.75">
      <c r="G240" s="21"/>
      <c r="H240" s="21"/>
    </row>
    <row r="241" spans="7:8" ht="12.75">
      <c r="G241" s="21"/>
      <c r="H241" s="21"/>
    </row>
    <row r="242" spans="7:8" ht="12.75">
      <c r="G242" s="21"/>
      <c r="H242" s="21"/>
    </row>
    <row r="243" spans="7:8" ht="12.75">
      <c r="G243" s="21"/>
      <c r="H243" s="21"/>
    </row>
    <row r="244" spans="7:8" ht="12.75">
      <c r="G244" s="21"/>
      <c r="H244" s="21"/>
    </row>
    <row r="245" spans="7:8" ht="12.75">
      <c r="G245" s="21"/>
      <c r="H245" s="21"/>
    </row>
    <row r="246" spans="7:8" ht="12.75">
      <c r="G246" s="21"/>
      <c r="H246" s="21"/>
    </row>
    <row r="247" spans="7:8" ht="12.75">
      <c r="G247" s="21"/>
      <c r="H247" s="21"/>
    </row>
    <row r="248" spans="7:8" ht="12.75">
      <c r="G248" s="21"/>
      <c r="H248" s="21"/>
    </row>
    <row r="249" spans="7:8" ht="12.75">
      <c r="G249" s="21"/>
      <c r="H249" s="21"/>
    </row>
    <row r="250" spans="7:8" ht="12.75">
      <c r="G250" s="21"/>
      <c r="H250" s="21"/>
    </row>
    <row r="251" spans="7:8" ht="12.75">
      <c r="G251" s="21"/>
      <c r="H251" s="21"/>
    </row>
    <row r="252" spans="7:8" ht="12.75">
      <c r="G252" s="21"/>
      <c r="H252" s="21"/>
    </row>
    <row r="253" spans="7:8" ht="12.75">
      <c r="G253" s="21"/>
      <c r="H253" s="21"/>
    </row>
    <row r="254" spans="7:8" ht="12.75">
      <c r="G254" s="21"/>
      <c r="H254" s="21"/>
    </row>
    <row r="255" spans="7:8" ht="12.75">
      <c r="G255" s="21"/>
      <c r="H255" s="21"/>
    </row>
    <row r="256" spans="7:8" ht="12.75">
      <c r="G256" s="21"/>
      <c r="H256" s="21"/>
    </row>
    <row r="257" spans="7:8" ht="12.75">
      <c r="G257" s="21"/>
      <c r="H257" s="21"/>
    </row>
    <row r="258" spans="7:8" ht="12.75">
      <c r="G258" s="21"/>
      <c r="H258" s="21"/>
    </row>
    <row r="259" spans="7:8" ht="12.75">
      <c r="G259" s="21"/>
      <c r="H259" s="21"/>
    </row>
    <row r="260" spans="7:8" ht="12.75">
      <c r="G260" s="21"/>
      <c r="H260" s="21"/>
    </row>
    <row r="261" spans="7:8" ht="12.75">
      <c r="G261" s="21"/>
      <c r="H261" s="21"/>
    </row>
    <row r="262" spans="7:8" ht="12.75">
      <c r="G262" s="21"/>
      <c r="H262" s="21"/>
    </row>
    <row r="263" spans="7:8" ht="12.75">
      <c r="G263" s="21"/>
      <c r="H263" s="21"/>
    </row>
    <row r="264" spans="7:8" ht="12.75">
      <c r="G264" s="21"/>
      <c r="H264" s="21"/>
    </row>
    <row r="265" spans="7:8" ht="12.75">
      <c r="G265" s="21"/>
      <c r="H265" s="21"/>
    </row>
    <row r="266" spans="7:8" ht="12.75">
      <c r="G266" s="21"/>
      <c r="H266" s="21"/>
    </row>
    <row r="267" spans="7:8" ht="12.75">
      <c r="G267" s="21"/>
      <c r="H267" s="21"/>
    </row>
    <row r="268" spans="7:8" ht="12.75">
      <c r="G268" s="21"/>
      <c r="H268" s="21"/>
    </row>
    <row r="269" spans="7:8" ht="12.75">
      <c r="G269" s="21"/>
      <c r="H269" s="21"/>
    </row>
    <row r="270" spans="7:8" ht="12.75">
      <c r="G270" s="21"/>
      <c r="H270" s="21"/>
    </row>
    <row r="271" spans="7:8" ht="12.75">
      <c r="G271" s="21"/>
      <c r="H271" s="21"/>
    </row>
    <row r="272" spans="7:8" ht="12.75">
      <c r="G272" s="21"/>
      <c r="H272" s="21"/>
    </row>
    <row r="273" spans="7:8" ht="12.75">
      <c r="G273" s="21"/>
      <c r="H273" s="21"/>
    </row>
    <row r="274" spans="7:8" ht="12.75">
      <c r="G274" s="21"/>
      <c r="H274" s="21"/>
    </row>
    <row r="275" spans="7:8" ht="12.75">
      <c r="G275" s="21"/>
      <c r="H275" s="21"/>
    </row>
    <row r="276" spans="7:8" ht="12.75">
      <c r="G276" s="21"/>
      <c r="H276" s="21"/>
    </row>
    <row r="277" spans="7:8" ht="12.75">
      <c r="G277" s="21"/>
      <c r="H277" s="21"/>
    </row>
    <row r="278" spans="7:8" ht="12.75">
      <c r="G278" s="21"/>
      <c r="H278" s="21"/>
    </row>
    <row r="279" spans="7:8" ht="12.75">
      <c r="G279" s="21"/>
      <c r="H279" s="21"/>
    </row>
    <row r="280" spans="7:8" ht="12.75">
      <c r="G280" s="21"/>
      <c r="H280" s="21"/>
    </row>
    <row r="281" spans="7:8" ht="12.75">
      <c r="G281" s="21"/>
      <c r="H281" s="21"/>
    </row>
    <row r="282" spans="7:8" ht="12.75">
      <c r="G282" s="21"/>
      <c r="H282" s="21"/>
    </row>
    <row r="283" spans="7:8" ht="12.75">
      <c r="G283" s="21"/>
      <c r="H283" s="21"/>
    </row>
    <row r="284" spans="7:8" ht="12.75">
      <c r="G284" s="21"/>
      <c r="H284" s="21"/>
    </row>
    <row r="285" spans="7:8" ht="12.75">
      <c r="G285" s="21"/>
      <c r="H285" s="21"/>
    </row>
    <row r="286" spans="7:8" ht="12.75">
      <c r="G286" s="21"/>
      <c r="H286" s="21"/>
    </row>
    <row r="287" spans="7:8" ht="12.75">
      <c r="G287" s="21"/>
      <c r="H287" s="21"/>
    </row>
    <row r="288" spans="7:8" ht="12.75">
      <c r="G288" s="21"/>
      <c r="H288" s="21"/>
    </row>
    <row r="289" spans="7:8" ht="12.75">
      <c r="G289" s="21"/>
      <c r="H289" s="21"/>
    </row>
    <row r="290" spans="7:8" ht="12.75">
      <c r="G290" s="21"/>
      <c r="H290" s="21"/>
    </row>
    <row r="291" spans="7:8" ht="12.75">
      <c r="G291" s="21"/>
      <c r="H291" s="21"/>
    </row>
    <row r="292" spans="7:8" ht="12.75">
      <c r="G292" s="21"/>
      <c r="H292" s="21"/>
    </row>
    <row r="293" spans="7:8" ht="12.75">
      <c r="G293" s="21"/>
      <c r="H293" s="21"/>
    </row>
    <row r="294" spans="7:8" ht="12.75">
      <c r="G294" s="21"/>
      <c r="H294" s="21"/>
    </row>
    <row r="295" spans="7:8" ht="12.75">
      <c r="G295" s="21"/>
      <c r="H295" s="21"/>
    </row>
    <row r="296" spans="7:8" ht="12.75">
      <c r="G296" s="21"/>
      <c r="H296" s="21"/>
    </row>
    <row r="297" spans="7:8" ht="12.75">
      <c r="G297" s="21"/>
      <c r="H297" s="21"/>
    </row>
    <row r="298" spans="7:8" ht="12.75">
      <c r="G298" s="21"/>
      <c r="H298" s="21"/>
    </row>
    <row r="299" spans="7:8" ht="12.75">
      <c r="G299" s="21"/>
      <c r="H299" s="21"/>
    </row>
    <row r="300" spans="7:8" ht="12.75">
      <c r="G300" s="21"/>
      <c r="H300" s="21"/>
    </row>
    <row r="301" spans="7:8" ht="12.75">
      <c r="G301" s="21"/>
      <c r="H301" s="21"/>
    </row>
    <row r="302" spans="7:8" ht="12.75">
      <c r="G302" s="21"/>
      <c r="H302" s="21"/>
    </row>
    <row r="303" spans="7:8" ht="12.75">
      <c r="G303" s="21"/>
      <c r="H303" s="21"/>
    </row>
    <row r="304" spans="7:8" ht="12.75">
      <c r="G304" s="21"/>
      <c r="H304" s="21"/>
    </row>
    <row r="305" spans="7:8" ht="12.75">
      <c r="G305" s="21"/>
      <c r="H305" s="21"/>
    </row>
    <row r="306" spans="7:8" ht="12.75">
      <c r="G306" s="21"/>
      <c r="H306" s="21"/>
    </row>
    <row r="307" spans="7:8" ht="12.75">
      <c r="G307" s="21"/>
      <c r="H307" s="21"/>
    </row>
    <row r="308" spans="7:8" ht="12.75">
      <c r="G308" s="21"/>
      <c r="H308" s="21"/>
    </row>
    <row r="309" spans="7:8" ht="12.75">
      <c r="G309" s="21"/>
      <c r="H309" s="21"/>
    </row>
    <row r="310" spans="7:8" ht="12.75">
      <c r="G310" s="21"/>
      <c r="H310" s="21"/>
    </row>
    <row r="311" spans="7:8" ht="12.75">
      <c r="G311" s="21"/>
      <c r="H311" s="21"/>
    </row>
    <row r="312" spans="7:8" ht="12.75">
      <c r="G312" s="21"/>
      <c r="H312" s="21"/>
    </row>
    <row r="313" spans="7:8" ht="12.75">
      <c r="G313" s="21"/>
      <c r="H313" s="21"/>
    </row>
    <row r="314" spans="7:8" ht="12.75">
      <c r="G314" s="21"/>
      <c r="H314" s="21"/>
    </row>
    <row r="315" spans="7:8" ht="12.75">
      <c r="G315" s="21"/>
      <c r="H315" s="21"/>
    </row>
    <row r="316" spans="7:8" ht="12.75">
      <c r="G316" s="21"/>
      <c r="H316" s="21"/>
    </row>
    <row r="317" spans="7:8" ht="12.75">
      <c r="G317" s="21"/>
      <c r="H317" s="21"/>
    </row>
    <row r="318" spans="7:8" ht="12.75">
      <c r="G318" s="21"/>
      <c r="H318" s="21"/>
    </row>
    <row r="319" spans="7:8" ht="12.75">
      <c r="G319" s="21"/>
      <c r="H319" s="21"/>
    </row>
    <row r="320" spans="7:8" ht="12.75">
      <c r="G320" s="21"/>
      <c r="H320" s="21"/>
    </row>
    <row r="321" spans="7:8" ht="12.75">
      <c r="G321" s="21"/>
      <c r="H321" s="21"/>
    </row>
    <row r="322" spans="7:8" ht="12.75">
      <c r="G322" s="21"/>
      <c r="H322" s="21"/>
    </row>
    <row r="323" spans="7:8" ht="12.75">
      <c r="G323" s="21"/>
      <c r="H323" s="21"/>
    </row>
    <row r="324" spans="7:8" ht="12.75">
      <c r="G324" s="21"/>
      <c r="H324" s="21"/>
    </row>
    <row r="325" spans="7:8" ht="12.75">
      <c r="G325" s="21"/>
      <c r="H325" s="21"/>
    </row>
    <row r="326" spans="7:8" ht="12.75">
      <c r="G326" s="21"/>
      <c r="H326" s="21"/>
    </row>
    <row r="327" spans="7:8" ht="12.75">
      <c r="G327" s="21"/>
      <c r="H327" s="21"/>
    </row>
    <row r="328" spans="7:8" ht="12.75">
      <c r="G328" s="21"/>
      <c r="H328" s="21"/>
    </row>
    <row r="329" spans="7:8" ht="12.75">
      <c r="G329" s="21"/>
      <c r="H329" s="21"/>
    </row>
    <row r="330" spans="7:8" ht="12.75">
      <c r="G330" s="21"/>
      <c r="H330" s="21"/>
    </row>
    <row r="331" spans="7:8" ht="12.75">
      <c r="G331" s="21"/>
      <c r="H331" s="21"/>
    </row>
    <row r="332" spans="7:8" ht="12.75">
      <c r="G332" s="21"/>
      <c r="H332" s="21"/>
    </row>
    <row r="333" spans="7:8" ht="12.75">
      <c r="G333" s="21"/>
      <c r="H333" s="21"/>
    </row>
    <row r="334" spans="7:8" ht="12.75">
      <c r="G334" s="21"/>
      <c r="H334" s="21"/>
    </row>
    <row r="335" spans="7:8" ht="12.75">
      <c r="G335" s="21"/>
      <c r="H335" s="21"/>
    </row>
    <row r="336" spans="7:8" ht="12.75">
      <c r="G336" s="21"/>
      <c r="H336" s="21"/>
    </row>
    <row r="337" spans="7:8" ht="12.75">
      <c r="G337" s="21"/>
      <c r="H337" s="21"/>
    </row>
    <row r="338" spans="7:8" ht="12.75">
      <c r="G338" s="21"/>
      <c r="H338" s="21"/>
    </row>
    <row r="339" spans="7:8" ht="12.75">
      <c r="G339" s="21"/>
      <c r="H339" s="21"/>
    </row>
    <row r="340" spans="7:8" ht="12.75">
      <c r="G340" s="21"/>
      <c r="H340" s="21"/>
    </row>
    <row r="341" spans="7:8" ht="12.75">
      <c r="G341" s="21"/>
      <c r="H341" s="21"/>
    </row>
  </sheetData>
  <sheetProtection/>
  <mergeCells count="5">
    <mergeCell ref="B1:F1"/>
    <mergeCell ref="B33:E33"/>
    <mergeCell ref="B6:D6"/>
    <mergeCell ref="B18:E18"/>
    <mergeCell ref="B35:E35"/>
  </mergeCells>
  <printOptions/>
  <pageMargins left="0.75" right="0.75" top="1" bottom="1" header="0" footer="0"/>
  <pageSetup horizontalDpi="300" verticalDpi="300" orientation="portrait" paperSize="119" scale="67" r:id="rId1"/>
  <rowBreaks count="1" manualBreakCount="1">
    <brk id="60" max="255" man="1"/>
  </rowBreaks>
  <colBreaks count="1" manualBreakCount="1">
    <brk id="9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Viña de Larose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asistentebod</dc:creator>
  <cp:keywords/>
  <dc:description/>
  <cp:lastModifiedBy>Conchi</cp:lastModifiedBy>
  <cp:lastPrinted>2007-02-16T15:11:47Z</cp:lastPrinted>
  <dcterms:created xsi:type="dcterms:W3CDTF">2005-03-10T17:10:05Z</dcterms:created>
  <dcterms:modified xsi:type="dcterms:W3CDTF">2023-02-09T09:28:41Z</dcterms:modified>
  <cp:category/>
  <cp:version/>
  <cp:contentType/>
  <cp:contentStatus/>
</cp:coreProperties>
</file>